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bookViews>
    <workbookView xWindow="90" yWindow="60" windowWidth="19200" windowHeight="12045" tabRatio="947" activeTab="11"/>
  </bookViews>
  <sheets>
    <sheet name="Jan 19" sheetId="16" r:id="rId1"/>
    <sheet name="Feb 19" sheetId="19" r:id="rId2"/>
    <sheet name="Mar 19" sheetId="20" r:id="rId3"/>
    <sheet name="Apr 19" sheetId="21" r:id="rId4"/>
    <sheet name="May 19" sheetId="24" r:id="rId5"/>
    <sheet name="Jun 19" sheetId="27" r:id="rId6"/>
    <sheet name="Jul 19" sheetId="33" r:id="rId7"/>
    <sheet name="Aug 19" sheetId="29" r:id="rId8"/>
    <sheet name="Sep 19" sheetId="30" r:id="rId9"/>
    <sheet name="Oct 19" sheetId="31" r:id="rId10"/>
    <sheet name="Nov 19" sheetId="32" r:id="rId11"/>
    <sheet name="Dec 19" sheetId="28" r:id="rId12"/>
    <sheet name="ABS Estimated Population" sheetId="23" r:id="rId13"/>
    <sheet name="% Var From Prev Month" sheetId="17" r:id="rId14"/>
  </sheets>
  <externalReferences>
    <externalReference r:id="rId15"/>
  </externalReferences>
  <definedNames>
    <definedName name="_xlnm.Print_Area" localSheetId="3">'Apr 19'!$A$1:$J$59</definedName>
    <definedName name="_xlnm.Print_Area" localSheetId="7">'Aug 19'!$A$1:$J$62</definedName>
    <definedName name="_xlnm.Print_Area" localSheetId="11">'Dec 19'!$A$1:$L$60</definedName>
    <definedName name="_xlnm.Print_Area" localSheetId="1">'Feb 19'!$A$1:$J$59</definedName>
    <definedName name="_xlnm.Print_Area" localSheetId="6">'Jul 19'!$A$1:$L$60</definedName>
    <definedName name="_xlnm.Print_Area" localSheetId="5">'Jun 19'!$A$1:$L$60</definedName>
    <definedName name="_xlnm.Print_Area" localSheetId="4">'May 19'!$A$1:$L$60</definedName>
    <definedName name="_xlnm.Print_Area" localSheetId="10">'Nov 19'!$A$1:$L$60</definedName>
    <definedName name="_xlnm.Print_Area" localSheetId="9">'Oct 19'!$A$1:$L$60</definedName>
    <definedName name="_xlnm.Print_Area" localSheetId="8">'Sep 19'!$A$1:$L$60</definedName>
  </definedNames>
  <calcPr calcId="162913"/>
</workbook>
</file>

<file path=xl/calcChain.xml><?xml version="1.0" encoding="utf-8"?>
<calcChain xmlns="http://schemas.openxmlformats.org/spreadsheetml/2006/main">
  <c r="I17" i="32" l="1"/>
  <c r="I30" i="32"/>
  <c r="I31" i="32"/>
  <c r="I32" i="32"/>
  <c r="I33" i="32"/>
  <c r="I34" i="32"/>
  <c r="I35" i="32"/>
  <c r="I36" i="32"/>
  <c r="I29" i="32"/>
  <c r="J46" i="32"/>
  <c r="J45" i="32"/>
  <c r="J44" i="32"/>
  <c r="J43" i="32"/>
  <c r="J42" i="32"/>
  <c r="I21" i="32" l="1"/>
  <c r="I22" i="32"/>
  <c r="I23" i="32"/>
  <c r="I19" i="32"/>
  <c r="I20" i="32"/>
  <c r="I18" i="32"/>
  <c r="I16" i="32"/>
  <c r="J49" i="30" l="1"/>
  <c r="J48" i="30"/>
  <c r="J47" i="30"/>
  <c r="J46" i="30"/>
  <c r="J45" i="30"/>
  <c r="J44" i="30"/>
  <c r="J43" i="30"/>
  <c r="J42" i="30"/>
  <c r="I23" i="27" l="1"/>
  <c r="I22" i="27"/>
  <c r="I21" i="27"/>
  <c r="I20" i="27"/>
  <c r="I19" i="27"/>
  <c r="I18" i="27"/>
  <c r="C24" i="27"/>
  <c r="D24" i="27"/>
  <c r="E24" i="27"/>
  <c r="F24" i="27"/>
  <c r="G24" i="27"/>
  <c r="H24" i="27"/>
  <c r="I17" i="27"/>
  <c r="I16" i="27"/>
  <c r="I23" i="21" l="1"/>
  <c r="I22" i="21"/>
  <c r="I21" i="21"/>
  <c r="I20" i="21"/>
  <c r="I19" i="21"/>
  <c r="I18" i="21"/>
  <c r="I17" i="21"/>
  <c r="I16" i="21"/>
  <c r="I37" i="27" l="1"/>
  <c r="E10" i="23"/>
  <c r="E9" i="23"/>
  <c r="E8" i="23"/>
  <c r="E7" i="23"/>
  <c r="C11" i="23"/>
  <c r="D11" i="23"/>
  <c r="E6" i="23"/>
  <c r="E5" i="23"/>
  <c r="E4" i="23"/>
  <c r="E3" i="23"/>
  <c r="E11" i="23"/>
  <c r="E10" i="28" l="1"/>
  <c r="E9" i="28"/>
  <c r="E8" i="28"/>
  <c r="E7" i="28"/>
  <c r="E6" i="28"/>
  <c r="E5" i="28"/>
  <c r="E4" i="28"/>
  <c r="E3" i="28"/>
  <c r="E3" i="27" l="1"/>
  <c r="I36" i="16" l="1"/>
  <c r="I35" i="16"/>
  <c r="I34" i="16"/>
  <c r="I33" i="16"/>
  <c r="I32" i="16"/>
  <c r="I31" i="16"/>
  <c r="I30" i="16"/>
  <c r="I29" i="16"/>
  <c r="I36" i="24" l="1"/>
  <c r="I35" i="24"/>
  <c r="I34" i="24"/>
  <c r="I33" i="24"/>
  <c r="I32" i="24"/>
  <c r="I31" i="24"/>
  <c r="I30" i="24"/>
  <c r="I29" i="24"/>
  <c r="I16" i="24" l="1"/>
  <c r="J16" i="24" s="1"/>
  <c r="I17" i="24"/>
  <c r="J17" i="24" s="1"/>
  <c r="I18" i="24"/>
  <c r="J18" i="24" s="1"/>
  <c r="I19" i="24"/>
  <c r="J19" i="24" s="1"/>
  <c r="I20" i="24"/>
  <c r="J20" i="24" s="1"/>
  <c r="I21" i="24"/>
  <c r="J21" i="24" s="1"/>
  <c r="E10" i="21" l="1"/>
  <c r="E9" i="21"/>
  <c r="E8" i="21"/>
  <c r="E7" i="21"/>
  <c r="E6" i="21"/>
  <c r="E5" i="21"/>
  <c r="E4" i="21"/>
  <c r="E3" i="21"/>
  <c r="J49" i="20" l="1"/>
  <c r="J48" i="20"/>
  <c r="J47" i="20"/>
  <c r="J46" i="20"/>
  <c r="J45" i="20"/>
  <c r="J44" i="20"/>
  <c r="J43" i="20"/>
  <c r="J42" i="20"/>
  <c r="I36" i="20"/>
  <c r="J36" i="20" s="1"/>
  <c r="I35" i="20"/>
  <c r="J35" i="20" s="1"/>
  <c r="I34" i="20"/>
  <c r="J34" i="20" s="1"/>
  <c r="I33" i="20"/>
  <c r="J33" i="20" s="1"/>
  <c r="I32" i="20"/>
  <c r="J32" i="20" s="1"/>
  <c r="I31" i="20"/>
  <c r="J31" i="20" s="1"/>
  <c r="I30" i="20"/>
  <c r="J30" i="20" s="1"/>
  <c r="I29" i="20"/>
  <c r="J29" i="20" s="1"/>
  <c r="I23" i="20"/>
  <c r="J23" i="20" s="1"/>
  <c r="I22" i="20"/>
  <c r="J22" i="20" s="1"/>
  <c r="I21" i="20"/>
  <c r="J21" i="20" s="1"/>
  <c r="I20" i="20"/>
  <c r="J20" i="20" s="1"/>
  <c r="I19" i="20"/>
  <c r="J19" i="20" s="1"/>
  <c r="I18" i="20"/>
  <c r="J18" i="20" s="1"/>
  <c r="I17" i="20"/>
  <c r="J17" i="20" s="1"/>
  <c r="I16" i="20"/>
  <c r="J16" i="20" s="1"/>
  <c r="E10" i="20"/>
  <c r="E9" i="20"/>
  <c r="E8" i="20"/>
  <c r="E7" i="20"/>
  <c r="E6" i="20"/>
  <c r="E5" i="20"/>
  <c r="E4" i="20"/>
  <c r="E3" i="20"/>
  <c r="J36" i="21" l="1"/>
  <c r="J35" i="21"/>
  <c r="J34" i="21"/>
  <c r="J33" i="21"/>
  <c r="J32" i="21"/>
  <c r="J31" i="21"/>
  <c r="J30" i="21"/>
  <c r="J29" i="21"/>
  <c r="J23" i="21"/>
  <c r="J22" i="21"/>
  <c r="J21" i="21"/>
  <c r="J20" i="21"/>
  <c r="J19" i="21"/>
  <c r="J18" i="21"/>
  <c r="J17" i="21"/>
  <c r="J16" i="21"/>
  <c r="H50" i="30" l="1"/>
  <c r="E50" i="30"/>
  <c r="J43" i="29" l="1"/>
  <c r="J44" i="29"/>
  <c r="J45" i="29"/>
  <c r="J46" i="29"/>
  <c r="J47" i="29"/>
  <c r="J48" i="29"/>
  <c r="J49" i="29"/>
  <c r="J42" i="29"/>
  <c r="D11" i="33" l="1"/>
  <c r="C11" i="24" l="1"/>
  <c r="D11" i="24"/>
  <c r="C24" i="29" l="1"/>
  <c r="D24" i="29"/>
  <c r="E24" i="29"/>
  <c r="J43" i="28" l="1"/>
  <c r="J44" i="28"/>
  <c r="J45" i="28"/>
  <c r="J46" i="28"/>
  <c r="J47" i="28"/>
  <c r="J48" i="28"/>
  <c r="J49" i="28"/>
  <c r="J42" i="28"/>
  <c r="J20" i="28"/>
  <c r="J47" i="32"/>
  <c r="J48" i="32"/>
  <c r="J49" i="32"/>
  <c r="J47" i="31"/>
  <c r="J48" i="31"/>
  <c r="J49" i="31"/>
  <c r="D11" i="27"/>
  <c r="J43" i="24"/>
  <c r="J44" i="24"/>
  <c r="J45" i="24"/>
  <c r="J46" i="24"/>
  <c r="J47" i="24"/>
  <c r="J48" i="24"/>
  <c r="J49" i="24"/>
  <c r="J42" i="24"/>
  <c r="I22" i="24"/>
  <c r="I23" i="24"/>
  <c r="D11" i="21"/>
  <c r="D24" i="16"/>
  <c r="E24" i="16"/>
  <c r="F24" i="16"/>
  <c r="G24" i="16"/>
  <c r="H24" i="16"/>
  <c r="C24" i="16"/>
  <c r="C11" i="16"/>
  <c r="I24" i="29" l="1"/>
  <c r="I30" i="19" l="1"/>
  <c r="I31" i="19"/>
  <c r="I32" i="19"/>
  <c r="I33" i="19"/>
  <c r="I34" i="19"/>
  <c r="I35" i="19"/>
  <c r="I36" i="19"/>
  <c r="I29" i="19"/>
  <c r="I21" i="19"/>
  <c r="I22" i="19"/>
  <c r="I23" i="19"/>
  <c r="J42" i="19"/>
  <c r="J43" i="19"/>
  <c r="J44" i="19"/>
  <c r="J45" i="19"/>
  <c r="J46" i="19"/>
  <c r="J47" i="19"/>
  <c r="J48" i="19"/>
  <c r="J49" i="19"/>
  <c r="I17" i="19"/>
  <c r="I18" i="19"/>
  <c r="I19" i="19"/>
  <c r="I20" i="19"/>
  <c r="I16" i="19"/>
  <c r="I17" i="16" l="1"/>
  <c r="I18" i="16"/>
  <c r="I19" i="16"/>
  <c r="I20" i="16"/>
  <c r="I21" i="16"/>
  <c r="I22" i="16"/>
  <c r="I23" i="16"/>
  <c r="I16" i="16"/>
  <c r="E4" i="16" l="1"/>
  <c r="E5" i="16"/>
  <c r="E6" i="16"/>
  <c r="E7" i="16"/>
  <c r="E8" i="16"/>
  <c r="E9" i="16"/>
  <c r="E10" i="16"/>
  <c r="E3" i="16"/>
  <c r="D37" i="19" l="1"/>
  <c r="E37" i="19"/>
  <c r="F37" i="19"/>
  <c r="G37" i="19"/>
  <c r="H37" i="19"/>
  <c r="I37" i="19"/>
  <c r="C37" i="19"/>
  <c r="D11" i="28" l="1"/>
  <c r="D11" i="32"/>
  <c r="D11" i="31"/>
  <c r="C11" i="31"/>
  <c r="D37" i="33"/>
  <c r="E37" i="33"/>
  <c r="F37" i="33"/>
  <c r="G37" i="33"/>
  <c r="H37" i="33"/>
  <c r="I37" i="33"/>
  <c r="C37" i="33"/>
  <c r="D24" i="33"/>
  <c r="E24" i="33"/>
  <c r="F24" i="33"/>
  <c r="G24" i="33"/>
  <c r="H24" i="33"/>
  <c r="I24" i="33"/>
  <c r="C24" i="33"/>
  <c r="C11" i="33"/>
  <c r="D37" i="27"/>
  <c r="E37" i="27"/>
  <c r="F37" i="27"/>
  <c r="G37" i="27"/>
  <c r="H37" i="27"/>
  <c r="C37" i="27"/>
  <c r="I24" i="27"/>
  <c r="C11" i="27"/>
  <c r="D37" i="21"/>
  <c r="E37" i="21"/>
  <c r="F37" i="21"/>
  <c r="G37" i="21"/>
  <c r="H37" i="21"/>
  <c r="I37" i="21"/>
  <c r="C37" i="21"/>
  <c r="D24" i="21"/>
  <c r="E24" i="21"/>
  <c r="F24" i="21"/>
  <c r="G24" i="21"/>
  <c r="H24" i="21"/>
  <c r="I24" i="21"/>
  <c r="C24" i="21"/>
  <c r="C11" i="21"/>
  <c r="D11" i="20"/>
  <c r="D11" i="19"/>
  <c r="J16" i="32" l="1"/>
  <c r="D50" i="32" l="1"/>
  <c r="E50" i="32"/>
  <c r="F50" i="32"/>
  <c r="G50" i="32"/>
  <c r="H50" i="32"/>
  <c r="I50" i="32"/>
  <c r="C11" i="32"/>
  <c r="E11" i="32" l="1"/>
  <c r="J50" i="32"/>
  <c r="D50" i="27" l="1"/>
  <c r="E50" i="27"/>
  <c r="F50" i="27"/>
  <c r="G50" i="27"/>
  <c r="H50" i="27"/>
  <c r="I50" i="27"/>
  <c r="J50" i="27" l="1"/>
  <c r="D24" i="28" l="1"/>
  <c r="E24" i="28"/>
  <c r="F24" i="28"/>
  <c r="G24" i="28"/>
  <c r="H24" i="28"/>
  <c r="I24" i="28"/>
  <c r="D37" i="28"/>
  <c r="E37" i="28"/>
  <c r="F37" i="28"/>
  <c r="G37" i="28"/>
  <c r="H37" i="28"/>
  <c r="I37" i="28"/>
  <c r="E50" i="28"/>
  <c r="F50" i="28"/>
  <c r="G50" i="28"/>
  <c r="H50" i="28"/>
  <c r="I50" i="28"/>
  <c r="J50" i="28"/>
  <c r="D24" i="32"/>
  <c r="E24" i="32"/>
  <c r="F24" i="32"/>
  <c r="G24" i="32"/>
  <c r="H24" i="32"/>
  <c r="I24" i="32"/>
  <c r="D37" i="32"/>
  <c r="E37" i="32"/>
  <c r="F37" i="32"/>
  <c r="G37" i="32"/>
  <c r="H37" i="32"/>
  <c r="I37" i="32"/>
  <c r="D24" i="31"/>
  <c r="E24" i="31"/>
  <c r="F24" i="31"/>
  <c r="G24" i="31"/>
  <c r="H24" i="31"/>
  <c r="I24" i="31"/>
  <c r="D37" i="31"/>
  <c r="E37" i="31"/>
  <c r="F37" i="31"/>
  <c r="G37" i="31"/>
  <c r="H37" i="31"/>
  <c r="I37" i="31"/>
  <c r="E50" i="31"/>
  <c r="F50" i="31"/>
  <c r="G50" i="31"/>
  <c r="H50" i="31"/>
  <c r="I50" i="31"/>
  <c r="D24" i="30"/>
  <c r="E24" i="30"/>
  <c r="F24" i="30"/>
  <c r="G24" i="30"/>
  <c r="H24" i="30"/>
  <c r="I24" i="30"/>
  <c r="D37" i="30"/>
  <c r="E37" i="30"/>
  <c r="F37" i="30"/>
  <c r="G37" i="30"/>
  <c r="H37" i="30"/>
  <c r="I37" i="30"/>
  <c r="E50" i="29"/>
  <c r="F50" i="29"/>
  <c r="G50" i="29"/>
  <c r="H50" i="29"/>
  <c r="I50" i="29"/>
  <c r="E50" i="33"/>
  <c r="F50" i="33"/>
  <c r="G50" i="33"/>
  <c r="H50" i="33"/>
  <c r="I50" i="33"/>
  <c r="J50" i="31" l="1"/>
  <c r="J50" i="21" l="1"/>
  <c r="D37" i="20"/>
  <c r="E37" i="20"/>
  <c r="F37" i="20"/>
  <c r="G37" i="20"/>
  <c r="H37" i="20"/>
  <c r="C37" i="20"/>
  <c r="I37" i="20"/>
  <c r="D24" i="20"/>
  <c r="E24" i="20"/>
  <c r="F24" i="20"/>
  <c r="G24" i="20"/>
  <c r="H24" i="20"/>
  <c r="C24" i="20"/>
  <c r="I24" i="20"/>
  <c r="C11" i="20"/>
  <c r="E11" i="21" s="1"/>
  <c r="J32" i="19"/>
  <c r="J33" i="19"/>
  <c r="J18" i="19"/>
  <c r="J19" i="19"/>
  <c r="J20" i="19"/>
  <c r="C11" i="19"/>
  <c r="J31" i="16"/>
  <c r="J32" i="16"/>
  <c r="I37" i="16"/>
  <c r="J18" i="16"/>
  <c r="J19" i="16"/>
  <c r="I24" i="16"/>
  <c r="C11" i="28"/>
  <c r="E11" i="28" s="1"/>
  <c r="C24" i="28"/>
  <c r="C37" i="28"/>
  <c r="C24" i="32"/>
  <c r="C37" i="32"/>
  <c r="C37" i="31"/>
  <c r="D24" i="24"/>
  <c r="E24" i="24"/>
  <c r="F24" i="24"/>
  <c r="G24" i="24"/>
  <c r="H24" i="24"/>
  <c r="I24" i="24"/>
  <c r="C24" i="24"/>
  <c r="E11" i="24"/>
  <c r="D37" i="24"/>
  <c r="E37" i="24"/>
  <c r="F37" i="24"/>
  <c r="G37" i="24"/>
  <c r="H37" i="24"/>
  <c r="I37" i="24"/>
  <c r="C37" i="24"/>
  <c r="J29" i="16"/>
  <c r="J30" i="16"/>
  <c r="J33" i="16"/>
  <c r="J34" i="16"/>
  <c r="J35" i="16"/>
  <c r="J36" i="16"/>
  <c r="J16" i="16"/>
  <c r="J17" i="16"/>
  <c r="J20" i="16"/>
  <c r="J21" i="16"/>
  <c r="J22" i="16"/>
  <c r="J23" i="16"/>
  <c r="E11" i="16"/>
  <c r="J24" i="33"/>
  <c r="J34" i="29"/>
  <c r="J35" i="29"/>
  <c r="J36" i="29"/>
  <c r="J34" i="24"/>
  <c r="J35" i="24"/>
  <c r="J36" i="24"/>
  <c r="J42" i="16"/>
  <c r="J43" i="16"/>
  <c r="J44" i="16"/>
  <c r="J45" i="16"/>
  <c r="J46" i="16"/>
  <c r="J47" i="16"/>
  <c r="J48" i="16"/>
  <c r="J49" i="16"/>
  <c r="E50" i="21"/>
  <c r="F50" i="21"/>
  <c r="G50" i="21"/>
  <c r="H50" i="21"/>
  <c r="I50" i="21"/>
  <c r="D50" i="21"/>
  <c r="J16" i="31"/>
  <c r="J17" i="31"/>
  <c r="E4" i="19"/>
  <c r="E5" i="19"/>
  <c r="E6" i="19"/>
  <c r="E7" i="19"/>
  <c r="E8" i="19"/>
  <c r="E9" i="19"/>
  <c r="E10" i="19"/>
  <c r="E3" i="19"/>
  <c r="C11" i="30"/>
  <c r="E11" i="31" s="1"/>
  <c r="D11" i="30"/>
  <c r="J36" i="28"/>
  <c r="J35" i="28"/>
  <c r="J34" i="28"/>
  <c r="J33" i="28"/>
  <c r="J32" i="28"/>
  <c r="J31" i="28"/>
  <c r="J30" i="28"/>
  <c r="J29" i="28"/>
  <c r="J36" i="32"/>
  <c r="J35" i="32"/>
  <c r="J34"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6" i="33"/>
  <c r="J35" i="33"/>
  <c r="J34" i="33"/>
  <c r="J33" i="33"/>
  <c r="J32" i="33"/>
  <c r="J31" i="33"/>
  <c r="J30" i="33"/>
  <c r="J29" i="33"/>
  <c r="J36" i="27"/>
  <c r="J35" i="27"/>
  <c r="J34" i="27"/>
  <c r="J33" i="27"/>
  <c r="J32" i="27"/>
  <c r="J31" i="27"/>
  <c r="J30" i="27"/>
  <c r="J29" i="27"/>
  <c r="J33" i="24"/>
  <c r="J32" i="24"/>
  <c r="J31" i="24"/>
  <c r="J30" i="24"/>
  <c r="J29" i="24"/>
  <c r="J23" i="28"/>
  <c r="J22" i="28"/>
  <c r="J21" i="28"/>
  <c r="J19" i="28"/>
  <c r="J18" i="28"/>
  <c r="J17" i="28"/>
  <c r="J16" i="28"/>
  <c r="J23" i="32"/>
  <c r="J22" i="32"/>
  <c r="J21" i="32"/>
  <c r="J20" i="32"/>
  <c r="J19" i="32"/>
  <c r="J18" i="32"/>
  <c r="J17" i="32"/>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21" i="27"/>
  <c r="J20" i="27"/>
  <c r="J19" i="27"/>
  <c r="J18" i="27"/>
  <c r="J17" i="27"/>
  <c r="J16" i="27"/>
  <c r="J23" i="24"/>
  <c r="J22" i="24"/>
  <c r="C11" i="29"/>
  <c r="E11" i="29" s="1"/>
  <c r="D50" i="16"/>
  <c r="E50" i="16"/>
  <c r="F50" i="16"/>
  <c r="G50" i="16"/>
  <c r="H50" i="16"/>
  <c r="I50" i="16"/>
  <c r="E3" i="24"/>
  <c r="E4" i="29"/>
  <c r="E5" i="29"/>
  <c r="E6" i="29"/>
  <c r="E7" i="29"/>
  <c r="E8" i="29"/>
  <c r="E9" i="29"/>
  <c r="E10" i="29"/>
  <c r="I37" i="29"/>
  <c r="D50" i="33"/>
  <c r="E3" i="29"/>
  <c r="E4" i="33"/>
  <c r="E5" i="33"/>
  <c r="E6" i="33"/>
  <c r="E7" i="33"/>
  <c r="E8" i="33"/>
  <c r="E9" i="33"/>
  <c r="E10" i="33"/>
  <c r="E11"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3" i="31"/>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J50" i="29" s="1"/>
  <c r="E4" i="27"/>
  <c r="E5" i="27"/>
  <c r="E6" i="27"/>
  <c r="E7" i="27"/>
  <c r="E8" i="27"/>
  <c r="E9" i="27"/>
  <c r="E10" i="27"/>
  <c r="E11"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50" i="30" l="1"/>
  <c r="J24" i="28"/>
  <c r="J24" i="16"/>
  <c r="J24" i="20"/>
  <c r="J37" i="24"/>
  <c r="J37" i="32"/>
  <c r="J37" i="20"/>
  <c r="J37" i="27"/>
  <c r="J37" i="30"/>
  <c r="J37" i="21"/>
  <c r="J37" i="28"/>
  <c r="J37" i="29"/>
  <c r="J37" i="31"/>
  <c r="J37" i="16"/>
  <c r="J37" i="33"/>
  <c r="J37" i="19"/>
  <c r="E11" i="30"/>
  <c r="J50" i="20"/>
  <c r="J50" i="19"/>
  <c r="J50" i="16"/>
  <c r="E11" i="19"/>
  <c r="J50" i="33"/>
  <c r="J24" i="24"/>
  <c r="J31" i="19"/>
  <c r="I24" i="19"/>
  <c r="J24" i="19" s="1"/>
  <c r="J24" i="30"/>
  <c r="J24" i="29"/>
  <c r="J24" i="21"/>
  <c r="J24" i="31"/>
  <c r="E11" i="20"/>
  <c r="J24" i="32"/>
  <c r="J50" i="24" l="1"/>
  <c r="J24" i="27"/>
</calcChain>
</file>

<file path=xl/sharedStrings.xml><?xml version="1.0" encoding="utf-8"?>
<sst xmlns="http://schemas.openxmlformats.org/spreadsheetml/2006/main" count="974" uniqueCount="57">
  <si>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</si>
  <si>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</si>
  <si>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</si>
  <si>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</si>
  <si>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</si>
  <si>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</si>
  <si>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</si>
  <si>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</si>
  <si>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</si>
  <si>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</si>
  <si>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</si>
  <si>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</si>
  <si>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</si>
  <si>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</si>
  <si>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</si>
  <si>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</si>
  <si>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</si>
  <si>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</si>
  <si>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</si>
  <si>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</si>
  <si>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</si>
  <si>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</si>
  <si>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</si>
  <si>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</si>
  <si>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</si>
  <si>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</si>
  <si>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</si>
  <si>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</si>
  <si>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</si>
  <si>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</si>
  <si>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</si>
  <si>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</si>
  <si>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</si>
  <si>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</si>
  <si>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</si>
  <si>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</si>
  <si>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</si>
  <si>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color rgb="FFFF0000"/>
        <rFont val="Arial"/>
        <family val="2"/>
      </rPr>
      <t>Female Total + Male Total + Registrations that have no Gender.</t>
    </r>
  </si>
  <si>
    <r>
      <t xml:space="preserve">2. Grand Total Intent Registrations = </t>
    </r>
    <r>
      <rPr>
        <sz val="10"/>
        <rFont val="Arial"/>
        <family val="2"/>
      </rPr>
      <t>Female Total + Male Total + 5,111 Registrations that have no Gender.</t>
    </r>
  </si>
  <si>
    <r>
      <t xml:space="preserve">2. Grand Total Intent Registrations = </t>
    </r>
    <r>
      <rPr>
        <sz val="10"/>
        <rFont val="Arial"/>
        <family val="2"/>
      </rPr>
      <t>Female Total + Male Total + 5111 Registrations that have no Gender.</t>
    </r>
  </si>
  <si>
    <t xml:space="preserve">Population figures are customised population projections for 30 June 2018 prepared by ABS according to assumptions agreed to by the Department of Health and Ageing.  Copyright in ABS data resides with the Commonwealth of Australia. </t>
  </si>
  <si>
    <t>Grand Total Registrations For December 2018
Used to Calculate % Variance from previous month for January 2019</t>
  </si>
  <si>
    <r>
      <t xml:space="preserve">1. % of ABS Estimated Population (as at 30 June 2018)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</si>
  <si>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1. % of ABS Estimated Population (as at 30 June 2018)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</si>
  <si>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t>5. The above tables include registrants who DO NOT wish to donate = 5716</t>
  </si>
  <si>
    <t>5. The above tables include registrants who DO NOT wish to donate = 5728</t>
  </si>
  <si>
    <t>5. The above tables include registrants who DO NOT wish to donate = 5742</t>
  </si>
  <si>
    <r>
      <t xml:space="preserve">2. Grand Total Intent Registrations = </t>
    </r>
    <r>
      <rPr>
        <sz val="10"/>
        <rFont val="Arial"/>
        <family val="2"/>
      </rPr>
      <t>Female Total + Male Total + 5102 Registrations that have no Gender.</t>
    </r>
  </si>
  <si>
    <t>5. The above tables include registrants who DO NOT wish to donate = 5739</t>
  </si>
  <si>
    <t>5. The above tables include registrants who DO NOT wish to donate = 5750</t>
  </si>
  <si>
    <t>5. The above tables include registrants who DO NOT wish to donate = 5759</t>
  </si>
  <si>
    <t>5. The above tables include registrants who DO NOT wish to donate = 5766</t>
  </si>
  <si>
    <t>5. The above tables include registrants who DO NOT wish to donate = 5781</t>
  </si>
  <si>
    <t>5. The above tables include registrants who DO NOT wish to donate = 5791</t>
  </si>
  <si>
    <t>5. The above tables include registrants who DO NOT wish to donate = 5805</t>
  </si>
  <si>
    <t>5. The above tables include registrants who DO NOT wish to donate = 5802</t>
  </si>
  <si>
    <r>
      <t xml:space="preserve">2. Grand Total Intent Registrations = </t>
    </r>
    <r>
      <rPr>
        <sz val="10"/>
        <rFont val="Arial"/>
        <family val="2"/>
      </rPr>
      <t>Female Total  + Male Total  + 5094 Registrations that have no Gender.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</si>
</sst>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6">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0" fontId="0" fillId="0" borderId="1" xfId="0" applyBorder="1" applyAlignment="1">
      <alignment horizontal="right"/>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0" fillId="0" borderId="4" xfId="0" applyFont="1" applyBorder="1" applyAlignment="1">
      <alignment horizont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6" fillId="3" borderId="1" xfId="0" applyFont="1" applyFill="1" applyBorder="1" applyAlignment="1">
      <alignment horizontal="center" vertical="center" wrapText="1"/>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ow r="3">
          <cell r="C3">
            <v>1935468</v>
          </cell>
        </row>
        <row r="4">
          <cell r="C4">
            <v>421180</v>
          </cell>
        </row>
        <row r="5">
          <cell r="C5">
            <v>611062</v>
          </cell>
        </row>
        <row r="6">
          <cell r="C6">
            <v>679301</v>
          </cell>
        </row>
        <row r="7">
          <cell r="C7">
            <v>436082</v>
          </cell>
        </row>
        <row r="8">
          <cell r="C8">
            <v>137653</v>
          </cell>
        </row>
        <row r="9">
          <cell r="C9">
            <v>7123</v>
          </cell>
        </row>
        <row r="10">
          <cell r="C10">
            <v>24484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view="pageLayout" zoomScaleNormal="100" workbookViewId="0">
      <selection activeCell="A55" sqref="A55:J55"/>
    </sheetView>
  </sheetViews>
  <sheetFormatPr defaultRowHeight="20.100000000000001" customHeight="1" x14ac:dyDescent="0.2"/>
  <cols>
    <col min="1" max="2" width="8.7109375" style="44" customWidth="1"/>
    <col min="3" max="10" width="12.7109375" style="44" customWidth="1"/>
    <col min="11" max="16" width="12.7109375" style="45" customWidth="1"/>
    <col min="17" max="69" width="12.7109375" style="53" customWidth="1"/>
    <col min="70" max="16384" width="9.140625" style="53"/>
  </cols>
  <sheetData>
    <row r="1" spans="1:16" s="48" customFormat="1" ht="20.100000000000001" customHeight="1" x14ac:dyDescent="0.2">
      <c r="A1" s="183" t="s">
        <v>11</v>
      </c>
      <c r="B1" s="184"/>
      <c r="C1" s="174"/>
      <c r="D1" s="175"/>
      <c r="E1" s="176"/>
      <c r="F1" s="30"/>
      <c r="G1" s="30"/>
      <c r="H1" s="30"/>
      <c r="I1" s="30"/>
      <c r="J1" s="33"/>
      <c r="K1" s="25"/>
      <c r="L1" s="25"/>
      <c r="M1" s="25"/>
      <c r="N1" s="25"/>
      <c r="O1" s="25"/>
      <c r="P1" s="25"/>
    </row>
    <row r="2" spans="1:16" s="48" customFormat="1" ht="53.25" customHeight="1" x14ac:dyDescent="0.2">
      <c r="A2" s="185"/>
      <c r="B2" s="185"/>
      <c r="C2" s="13" t="s">
        <v>22</v>
      </c>
      <c r="D2" s="13" t="s">
        <v>23</v>
      </c>
      <c r="E2" s="17" t="s">
        <v>24</v>
      </c>
      <c r="F2" s="30"/>
      <c r="G2" s="30"/>
      <c r="H2" s="30"/>
      <c r="I2" s="34"/>
      <c r="J2" s="33"/>
      <c r="K2" s="25"/>
      <c r="L2" s="25"/>
      <c r="M2" s="25"/>
      <c r="N2" s="25"/>
      <c r="O2" s="25"/>
      <c r="P2" s="25"/>
    </row>
    <row r="3" spans="1:16" s="48" customFormat="1" ht="20.100000000000001" customHeight="1" x14ac:dyDescent="0.2">
      <c r="A3" s="171" t="s">
        <v>17</v>
      </c>
      <c r="B3" s="26" t="s">
        <v>3</v>
      </c>
      <c r="C3" s="148">
        <v>1914775</v>
      </c>
      <c r="D3" s="146">
        <v>0.44640000000000002</v>
      </c>
      <c r="E3" s="153">
        <f>IF(C3=0,0,(C3-'% Var From Prev Month'!A3)/'% Var From Prev Month'!A3)</f>
        <v>-1.8379982110846958E-4</v>
      </c>
      <c r="F3" s="36"/>
      <c r="G3" s="37"/>
      <c r="H3" s="30"/>
      <c r="I3" s="30"/>
      <c r="J3" s="33"/>
      <c r="K3" s="25"/>
      <c r="L3" s="25"/>
      <c r="M3" s="25"/>
      <c r="N3" s="25"/>
      <c r="O3" s="25"/>
      <c r="P3" s="25"/>
    </row>
    <row r="4" spans="1:16" s="48" customFormat="1" ht="20.100000000000001" customHeight="1" x14ac:dyDescent="0.2">
      <c r="A4" s="171"/>
      <c r="B4" s="26" t="s">
        <v>4</v>
      </c>
      <c r="C4" s="148">
        <v>433961</v>
      </c>
      <c r="D4" s="146">
        <v>0.1012</v>
      </c>
      <c r="E4" s="153">
        <f>IF(C4=0,0,(C4-'% Var From Prev Month'!A4)/'% Var From Prev Month'!A4)</f>
        <v>3.0973993403001702E-3</v>
      </c>
      <c r="F4" s="36"/>
      <c r="G4" s="37"/>
      <c r="H4" s="30"/>
      <c r="I4" s="30"/>
      <c r="J4" s="33"/>
      <c r="K4" s="25"/>
      <c r="L4" s="25"/>
      <c r="M4" s="25"/>
      <c r="N4" s="25"/>
      <c r="O4" s="25"/>
      <c r="P4" s="25"/>
    </row>
    <row r="5" spans="1:16" s="48" customFormat="1" ht="20.100000000000001" customHeight="1" x14ac:dyDescent="0.2">
      <c r="A5" s="171"/>
      <c r="B5" s="26" t="s">
        <v>5</v>
      </c>
      <c r="C5" s="148">
        <v>619398</v>
      </c>
      <c r="D5" s="146">
        <v>0.1444</v>
      </c>
      <c r="E5" s="153">
        <f>IF(C5=0,0,(C5-'% Var From Prev Month'!A5)/'% Var From Prev Month'!A5)</f>
        <v>1.1168452918748292E-3</v>
      </c>
      <c r="F5" s="36"/>
      <c r="G5" s="37"/>
      <c r="H5" s="30"/>
      <c r="I5" s="30"/>
      <c r="J5" s="33"/>
      <c r="K5" s="25"/>
      <c r="L5" s="25"/>
      <c r="M5" s="25"/>
      <c r="N5" s="25"/>
      <c r="O5" s="25"/>
      <c r="P5" s="25"/>
    </row>
    <row r="6" spans="1:16" s="48" customFormat="1" ht="20.100000000000001" customHeight="1" x14ac:dyDescent="0.2">
      <c r="A6" s="171"/>
      <c r="B6" s="26" t="s">
        <v>6</v>
      </c>
      <c r="C6" s="148">
        <v>713278</v>
      </c>
      <c r="D6" s="146">
        <v>0.1663</v>
      </c>
      <c r="E6" s="153">
        <f>IF(C6=0,0,(C6-'% Var From Prev Month'!A6)/'% Var From Prev Month'!A6)</f>
        <v>1.7794668902587178E-3</v>
      </c>
      <c r="F6" s="36"/>
      <c r="G6" s="37"/>
      <c r="H6" s="30"/>
      <c r="I6" s="30"/>
      <c r="J6" s="33"/>
      <c r="K6" s="25"/>
      <c r="L6" s="25"/>
      <c r="M6" s="25"/>
      <c r="N6" s="25"/>
      <c r="O6" s="25"/>
      <c r="P6" s="25"/>
    </row>
    <row r="7" spans="1:16" s="48" customFormat="1" ht="20.100000000000001" customHeight="1" x14ac:dyDescent="0.2">
      <c r="A7" s="171"/>
      <c r="B7" s="26" t="s">
        <v>7</v>
      </c>
      <c r="C7" s="148">
        <v>436786</v>
      </c>
      <c r="D7" s="146">
        <v>0.1018</v>
      </c>
      <c r="E7" s="153">
        <f>IF(C7=0,0,(C7-'% Var From Prev Month'!A7)/'% Var From Prev Month'!A7)</f>
        <v>6.2999557857648485E-4</v>
      </c>
      <c r="F7" s="36"/>
      <c r="G7" s="37"/>
      <c r="H7" s="30"/>
      <c r="I7" s="30"/>
      <c r="J7" s="33"/>
      <c r="K7" s="25"/>
      <c r="L7" s="25"/>
      <c r="M7" s="25"/>
      <c r="N7" s="25"/>
      <c r="O7" s="25"/>
      <c r="P7" s="25"/>
    </row>
    <row r="8" spans="1:16" s="48" customFormat="1" ht="20.100000000000001" customHeight="1" x14ac:dyDescent="0.2">
      <c r="A8" s="171"/>
      <c r="B8" s="26" t="s">
        <v>8</v>
      </c>
      <c r="C8" s="148">
        <v>137290</v>
      </c>
      <c r="D8" s="146">
        <v>3.2000000000000001E-2</v>
      </c>
      <c r="E8" s="153">
        <f>IF(C8=0,0,(C8-'% Var From Prev Month'!A8)/'% Var From Prev Month'!A8)</f>
        <v>4.8096542878796713E-4</v>
      </c>
      <c r="F8" s="36"/>
      <c r="G8" s="37"/>
      <c r="H8" s="30"/>
      <c r="I8" s="30"/>
      <c r="J8" s="33"/>
      <c r="K8" s="25"/>
      <c r="L8" s="25"/>
      <c r="M8" s="25"/>
      <c r="N8" s="25"/>
      <c r="O8" s="25"/>
      <c r="P8" s="25"/>
    </row>
    <row r="9" spans="1:16" s="48" customFormat="1" ht="20.100000000000001" customHeight="1" x14ac:dyDescent="0.2">
      <c r="A9" s="171"/>
      <c r="B9" s="26" t="s">
        <v>9</v>
      </c>
      <c r="C9" s="148">
        <v>7567</v>
      </c>
      <c r="D9" s="146">
        <v>1.8E-3</v>
      </c>
      <c r="E9" s="153">
        <f>IF(C9=0,0,(C9-'% Var From Prev Month'!A9)/'% Var From Prev Month'!A9)</f>
        <v>5.1806588735387885E-3</v>
      </c>
      <c r="F9" s="36"/>
      <c r="G9" s="37"/>
      <c r="H9" s="30"/>
      <c r="I9" s="30"/>
      <c r="J9" s="33"/>
      <c r="K9" s="25"/>
      <c r="L9" s="25"/>
      <c r="M9" s="25"/>
      <c r="N9" s="25"/>
      <c r="O9" s="25"/>
      <c r="P9" s="25"/>
    </row>
    <row r="10" spans="1:16" s="48" customFormat="1" ht="20.100000000000001" customHeight="1" x14ac:dyDescent="0.2">
      <c r="A10" s="171"/>
      <c r="B10" s="26" t="s">
        <v>10</v>
      </c>
      <c r="C10" s="148">
        <v>25986</v>
      </c>
      <c r="D10" s="146">
        <v>6.1000000000000004E-3</v>
      </c>
      <c r="E10" s="153">
        <f>IF(C10=0,0,(C10-'% Var From Prev Month'!A10)/'% Var From Prev Month'!A10)</f>
        <v>4.7946794524785404E-3</v>
      </c>
      <c r="F10" s="36"/>
      <c r="G10" s="37"/>
      <c r="H10" s="30"/>
      <c r="I10" s="30"/>
      <c r="J10" s="33"/>
      <c r="K10" s="25"/>
      <c r="L10" s="25"/>
      <c r="M10" s="25"/>
      <c r="N10" s="25"/>
      <c r="O10" s="25"/>
      <c r="P10" s="25"/>
    </row>
    <row r="11" spans="1:16" s="48" customFormat="1" ht="20.100000000000001" customHeight="1" x14ac:dyDescent="0.2">
      <c r="A11" s="172" t="s">
        <v>18</v>
      </c>
      <c r="B11" s="173"/>
      <c r="C11" s="154">
        <f>SUM(C3:C10)</f>
        <v>4289041</v>
      </c>
      <c r="D11" s="155">
        <v>1</v>
      </c>
      <c r="E11" s="156">
        <f>IF(C11=0,0,(C11-'% Var From Prev Month'!A11)/'% Var From Prev Month'!A11)</f>
        <v>8.8879615812362273E-3</v>
      </c>
      <c r="F11" s="37"/>
      <c r="G11" s="37"/>
      <c r="H11" s="30"/>
      <c r="I11" s="30"/>
      <c r="J11" s="33"/>
      <c r="K11" s="25"/>
      <c r="L11" s="25"/>
      <c r="M11" s="25"/>
      <c r="N11" s="25"/>
      <c r="O11" s="25"/>
      <c r="P11" s="25"/>
    </row>
    <row r="12" spans="1:16" s="48" customFormat="1" ht="20.100000000000001" customHeight="1" x14ac:dyDescent="0.2">
      <c r="A12" s="33"/>
      <c r="B12" s="33"/>
      <c r="C12" s="33"/>
      <c r="D12" s="33"/>
      <c r="E12" s="33"/>
      <c r="F12" s="33"/>
      <c r="G12" s="33"/>
      <c r="H12" s="33"/>
      <c r="I12" s="33"/>
      <c r="J12" s="33"/>
      <c r="K12" s="25"/>
      <c r="L12" s="25"/>
      <c r="M12" s="25"/>
      <c r="N12" s="25"/>
      <c r="O12" s="25"/>
      <c r="P12" s="25"/>
    </row>
    <row r="13" spans="1:16" s="48" customFormat="1" ht="20.100000000000001" customHeight="1" x14ac:dyDescent="0.2">
      <c r="A13" s="33"/>
      <c r="B13" s="33"/>
      <c r="C13" s="33"/>
      <c r="D13" s="33"/>
      <c r="E13" s="33"/>
      <c r="F13" s="33"/>
      <c r="G13" s="33"/>
      <c r="H13" s="33"/>
      <c r="I13" s="33"/>
      <c r="J13" s="33"/>
      <c r="K13" s="25"/>
      <c r="L13" s="25"/>
      <c r="M13" s="25"/>
      <c r="N13" s="25"/>
      <c r="O13" s="25"/>
      <c r="P13" s="25"/>
    </row>
    <row r="14" spans="1:16" s="42" customFormat="1" ht="20.100000000000001" customHeight="1" x14ac:dyDescent="0.2">
      <c r="A14" s="172" t="s">
        <v>11</v>
      </c>
      <c r="B14" s="172"/>
      <c r="C14" s="179" t="s">
        <v>1</v>
      </c>
      <c r="D14" s="175"/>
      <c r="E14" s="175"/>
      <c r="F14" s="175"/>
      <c r="G14" s="175"/>
      <c r="H14" s="175"/>
      <c r="I14" s="175"/>
      <c r="J14" s="180"/>
      <c r="K14" s="12"/>
      <c r="L14" s="12"/>
      <c r="M14" s="28"/>
      <c r="N14" s="28"/>
      <c r="O14" s="28"/>
      <c r="P14" s="28"/>
    </row>
    <row r="15" spans="1:16" s="48" customFormat="1" ht="39.950000000000003" customHeight="1" x14ac:dyDescent="0.2">
      <c r="A15" s="172"/>
      <c r="B15" s="172"/>
      <c r="C15" s="26" t="s">
        <v>21</v>
      </c>
      <c r="D15" s="26" t="s">
        <v>12</v>
      </c>
      <c r="E15" s="26" t="s">
        <v>13</v>
      </c>
      <c r="F15" s="26" t="s">
        <v>14</v>
      </c>
      <c r="G15" s="26" t="s">
        <v>15</v>
      </c>
      <c r="H15" s="26" t="s">
        <v>16</v>
      </c>
      <c r="I15" s="26" t="s">
        <v>2</v>
      </c>
      <c r="J15" s="27" t="s">
        <v>26</v>
      </c>
      <c r="K15" s="18"/>
      <c r="L15" s="18"/>
      <c r="M15" s="25"/>
      <c r="N15" s="25"/>
      <c r="O15" s="25"/>
    </row>
    <row r="16" spans="1:16" s="48" customFormat="1" ht="20.100000000000001" customHeight="1" x14ac:dyDescent="0.2">
      <c r="A16" s="171" t="s">
        <v>17</v>
      </c>
      <c r="B16" s="26" t="s">
        <v>3</v>
      </c>
      <c r="C16" s="148">
        <v>8456</v>
      </c>
      <c r="D16" s="148">
        <v>63502</v>
      </c>
      <c r="E16" s="148">
        <v>196059</v>
      </c>
      <c r="F16" s="148">
        <v>221323</v>
      </c>
      <c r="G16" s="148">
        <v>197477</v>
      </c>
      <c r="H16" s="148">
        <v>240837</v>
      </c>
      <c r="I16" s="150">
        <f>SUM(C16:H16)</f>
        <v>927654</v>
      </c>
      <c r="J16" s="157">
        <f>I16/'ABS Estimated Population'!D3</f>
        <v>0.28509856626142777</v>
      </c>
      <c r="K16" s="38"/>
      <c r="L16" s="15"/>
      <c r="M16" s="25"/>
      <c r="N16" s="25"/>
      <c r="O16" s="25"/>
    </row>
    <row r="17" spans="1:16" s="48" customFormat="1" ht="20.100000000000001" customHeight="1" x14ac:dyDescent="0.2">
      <c r="A17" s="171"/>
      <c r="B17" s="26" t="s">
        <v>4</v>
      </c>
      <c r="C17" s="148">
        <v>9012</v>
      </c>
      <c r="D17" s="148">
        <v>22047</v>
      </c>
      <c r="E17" s="148">
        <v>60930</v>
      </c>
      <c r="F17" s="148">
        <v>56946</v>
      </c>
      <c r="G17" s="148">
        <v>45304</v>
      </c>
      <c r="H17" s="148">
        <v>53152</v>
      </c>
      <c r="I17" s="150">
        <f t="shared" ref="I17:I23" si="0">SUM(C17:H17)</f>
        <v>247391</v>
      </c>
      <c r="J17" s="157">
        <f>I17/'ABS Estimated Population'!D4</f>
        <v>9.3285359133417622E-2</v>
      </c>
      <c r="K17" s="38"/>
      <c r="L17" s="15"/>
      <c r="M17" s="25"/>
      <c r="N17" s="25"/>
      <c r="O17" s="25"/>
    </row>
    <row r="18" spans="1:16" s="48" customFormat="1" ht="20.100000000000001" customHeight="1" x14ac:dyDescent="0.2">
      <c r="A18" s="171"/>
      <c r="B18" s="26" t="s">
        <v>5</v>
      </c>
      <c r="C18" s="148">
        <v>8327</v>
      </c>
      <c r="D18" s="148">
        <v>50768</v>
      </c>
      <c r="E18" s="148">
        <v>78463</v>
      </c>
      <c r="F18" s="148">
        <v>71184</v>
      </c>
      <c r="G18" s="148">
        <v>47396</v>
      </c>
      <c r="H18" s="148">
        <v>43093</v>
      </c>
      <c r="I18" s="150">
        <f t="shared" si="0"/>
        <v>299231</v>
      </c>
      <c r="J18" s="157">
        <f>I18/'ABS Estimated Population'!D5</f>
        <v>0.14783906578552117</v>
      </c>
      <c r="K18" s="38"/>
      <c r="L18" s="15"/>
      <c r="M18" s="25"/>
      <c r="N18" s="25"/>
      <c r="O18" s="25"/>
    </row>
    <row r="19" spans="1:16" s="48" customFormat="1" ht="20.100000000000001" customHeight="1" x14ac:dyDescent="0.2">
      <c r="A19" s="171"/>
      <c r="B19" s="26" t="s">
        <v>6</v>
      </c>
      <c r="C19" s="148">
        <v>30894</v>
      </c>
      <c r="D19" s="148">
        <v>57916</v>
      </c>
      <c r="E19" s="148">
        <v>62986</v>
      </c>
      <c r="F19" s="148">
        <v>61141</v>
      </c>
      <c r="G19" s="148">
        <v>55415</v>
      </c>
      <c r="H19" s="148">
        <v>68032</v>
      </c>
      <c r="I19" s="150">
        <f t="shared" si="0"/>
        <v>336384</v>
      </c>
      <c r="J19" s="157">
        <f>I19/'ABS Estimated Population'!D6</f>
        <v>0.46759810783347489</v>
      </c>
      <c r="K19" s="38"/>
      <c r="L19" s="15"/>
      <c r="M19" s="25"/>
      <c r="N19" s="25"/>
      <c r="O19" s="25"/>
    </row>
    <row r="20" spans="1:16" s="48" customFormat="1" ht="20.100000000000001" customHeight="1" x14ac:dyDescent="0.2">
      <c r="A20" s="171"/>
      <c r="B20" s="26" t="s">
        <v>7</v>
      </c>
      <c r="C20" s="148">
        <v>3476</v>
      </c>
      <c r="D20" s="148">
        <v>7805</v>
      </c>
      <c r="E20" s="148">
        <v>40689</v>
      </c>
      <c r="F20" s="148">
        <v>54725</v>
      </c>
      <c r="G20" s="148">
        <v>49103</v>
      </c>
      <c r="H20" s="148">
        <v>61281</v>
      </c>
      <c r="I20" s="150">
        <f t="shared" si="0"/>
        <v>217079</v>
      </c>
      <c r="J20" s="157">
        <f>I20/'ABS Estimated Population'!D7</f>
        <v>0.2096103728065305</v>
      </c>
      <c r="K20" s="38"/>
      <c r="L20" s="15"/>
      <c r="M20" s="25"/>
      <c r="N20" s="25"/>
      <c r="O20" s="25"/>
    </row>
    <row r="21" spans="1:16" s="48" customFormat="1" ht="20.100000000000001" customHeight="1" x14ac:dyDescent="0.2">
      <c r="A21" s="171"/>
      <c r="B21" s="26" t="s">
        <v>8</v>
      </c>
      <c r="C21" s="148">
        <v>1017</v>
      </c>
      <c r="D21" s="148">
        <v>1895</v>
      </c>
      <c r="E21" s="148">
        <v>11832</v>
      </c>
      <c r="F21" s="148">
        <v>15875</v>
      </c>
      <c r="G21" s="148">
        <v>15991</v>
      </c>
      <c r="H21" s="148">
        <v>20889</v>
      </c>
      <c r="I21" s="150">
        <f t="shared" si="0"/>
        <v>67499</v>
      </c>
      <c r="J21" s="157">
        <f>I21/'ABS Estimated Population'!D8</f>
        <v>0.30905286484803529</v>
      </c>
      <c r="K21" s="38"/>
      <c r="L21" s="15"/>
      <c r="M21" s="25"/>
      <c r="N21" s="25"/>
      <c r="O21" s="25"/>
    </row>
    <row r="22" spans="1:16" s="48" customFormat="1" ht="20.100000000000001" customHeight="1" x14ac:dyDescent="0.2">
      <c r="A22" s="171"/>
      <c r="B22" s="26" t="s">
        <v>9</v>
      </c>
      <c r="C22" s="148">
        <v>253</v>
      </c>
      <c r="D22" s="148">
        <v>596</v>
      </c>
      <c r="E22" s="148">
        <v>941</v>
      </c>
      <c r="F22" s="148">
        <v>1122</v>
      </c>
      <c r="G22" s="148">
        <v>788</v>
      </c>
      <c r="H22" s="148">
        <v>501</v>
      </c>
      <c r="I22" s="150">
        <f t="shared" si="0"/>
        <v>4201</v>
      </c>
      <c r="J22" s="157">
        <f>I22/'ABS Estimated Population'!D9</f>
        <v>4.5866451218447027E-2</v>
      </c>
      <c r="K22" s="38"/>
      <c r="L22" s="15"/>
      <c r="M22" s="25"/>
      <c r="N22" s="25"/>
      <c r="O22" s="25"/>
    </row>
    <row r="23" spans="1:16" s="48" customFormat="1" ht="20.100000000000001" customHeight="1" x14ac:dyDescent="0.2">
      <c r="A23" s="171"/>
      <c r="B23" s="26" t="s">
        <v>10</v>
      </c>
      <c r="C23" s="148">
        <v>915</v>
      </c>
      <c r="D23" s="148">
        <v>2061</v>
      </c>
      <c r="E23" s="148">
        <v>3435</v>
      </c>
      <c r="F23" s="148">
        <v>3491</v>
      </c>
      <c r="G23" s="148">
        <v>2631</v>
      </c>
      <c r="H23" s="148">
        <v>2731</v>
      </c>
      <c r="I23" s="150">
        <f t="shared" si="0"/>
        <v>15264</v>
      </c>
      <c r="J23" s="157">
        <f>I23/'ABS Estimated Population'!D10</f>
        <v>8.8820613085678374E-2</v>
      </c>
      <c r="K23" s="38"/>
      <c r="L23" s="15"/>
      <c r="M23" s="25"/>
      <c r="N23" s="25"/>
      <c r="O23" s="25"/>
    </row>
    <row r="24" spans="1:16" s="48" customFormat="1" ht="20.100000000000001" customHeight="1" x14ac:dyDescent="0.2">
      <c r="A24" s="172" t="s">
        <v>18</v>
      </c>
      <c r="B24" s="173"/>
      <c r="C24" s="154">
        <f>SUM(C16:C23)</f>
        <v>62350</v>
      </c>
      <c r="D24" s="154">
        <f t="shared" ref="D24:H24" si="1">SUM(D16:D23)</f>
        <v>206590</v>
      </c>
      <c r="E24" s="154">
        <f t="shared" si="1"/>
        <v>455335</v>
      </c>
      <c r="F24" s="154">
        <f t="shared" si="1"/>
        <v>485807</v>
      </c>
      <c r="G24" s="154">
        <f t="shared" si="1"/>
        <v>414105</v>
      </c>
      <c r="H24" s="154">
        <f t="shared" si="1"/>
        <v>490516</v>
      </c>
      <c r="I24" s="154">
        <f t="shared" ref="I24" si="2">SUM(I16:I23)</f>
        <v>2114703</v>
      </c>
      <c r="J24" s="158">
        <f>I24/'ABS Estimated Population'!D11</f>
        <v>0.20800326006065695</v>
      </c>
      <c r="K24" s="39"/>
      <c r="L24" s="15"/>
      <c r="M24" s="25"/>
      <c r="N24" s="25"/>
      <c r="O24" s="25"/>
    </row>
    <row r="25" spans="1:16" s="48" customFormat="1" ht="20.100000000000001" customHeight="1" x14ac:dyDescent="0.2">
      <c r="A25" s="33"/>
      <c r="B25" s="33"/>
      <c r="C25" s="33"/>
      <c r="D25" s="33"/>
      <c r="E25" s="33"/>
      <c r="F25" s="33"/>
      <c r="G25" s="33"/>
      <c r="H25" s="33"/>
      <c r="I25" s="33"/>
      <c r="J25" s="33"/>
      <c r="K25" s="25"/>
      <c r="L25" s="25"/>
      <c r="M25" s="25"/>
      <c r="N25" s="25"/>
      <c r="O25" s="25"/>
      <c r="P25" s="25"/>
    </row>
    <row r="26" spans="1:16" s="48" customFormat="1" ht="20.100000000000001" customHeight="1" x14ac:dyDescent="0.2">
      <c r="A26" s="33"/>
      <c r="B26" s="33"/>
      <c r="C26" s="33"/>
      <c r="D26" s="33"/>
      <c r="E26" s="33"/>
      <c r="F26" s="33"/>
      <c r="G26" s="33"/>
      <c r="H26" s="33"/>
      <c r="I26" s="33"/>
      <c r="J26" s="33"/>
      <c r="K26" s="16"/>
      <c r="L26" s="16"/>
      <c r="M26" s="16"/>
      <c r="N26" s="25"/>
      <c r="O26" s="25"/>
      <c r="P26" s="25"/>
    </row>
    <row r="27" spans="1:16" s="42" customFormat="1" ht="20.100000000000001" customHeight="1" x14ac:dyDescent="0.2">
      <c r="A27" s="172" t="s">
        <v>11</v>
      </c>
      <c r="B27" s="172"/>
      <c r="C27" s="181" t="s">
        <v>0</v>
      </c>
      <c r="D27" s="182"/>
      <c r="E27" s="182"/>
      <c r="F27" s="182"/>
      <c r="G27" s="182"/>
      <c r="H27" s="182"/>
      <c r="I27" s="182"/>
      <c r="J27" s="180"/>
      <c r="K27" s="40"/>
      <c r="L27" s="40"/>
      <c r="M27" s="29"/>
      <c r="N27" s="28"/>
      <c r="O27" s="28"/>
      <c r="P27" s="28"/>
    </row>
    <row r="28" spans="1:16" s="48" customFormat="1" ht="39.950000000000003" customHeight="1" x14ac:dyDescent="0.2">
      <c r="A28" s="172"/>
      <c r="B28" s="172"/>
      <c r="C28" s="26" t="s">
        <v>21</v>
      </c>
      <c r="D28" s="26" t="s">
        <v>12</v>
      </c>
      <c r="E28" s="26" t="s">
        <v>13</v>
      </c>
      <c r="F28" s="26" t="s">
        <v>14</v>
      </c>
      <c r="G28" s="26" t="s">
        <v>15</v>
      </c>
      <c r="H28" s="26" t="s">
        <v>16</v>
      </c>
      <c r="I28" s="26" t="s">
        <v>2</v>
      </c>
      <c r="J28" s="27" t="s">
        <v>26</v>
      </c>
      <c r="K28" s="18"/>
      <c r="L28" s="18"/>
      <c r="M28" s="16"/>
      <c r="N28" s="25"/>
      <c r="O28" s="25"/>
    </row>
    <row r="29" spans="1:16" s="48" customFormat="1" ht="20.100000000000001" customHeight="1" x14ac:dyDescent="0.2">
      <c r="A29" s="171" t="s">
        <v>17</v>
      </c>
      <c r="B29" s="26" t="s">
        <v>3</v>
      </c>
      <c r="C29" s="148">
        <v>2549</v>
      </c>
      <c r="D29" s="148">
        <v>61573</v>
      </c>
      <c r="E29" s="148">
        <v>198372</v>
      </c>
      <c r="F29" s="148">
        <v>226894</v>
      </c>
      <c r="G29" s="148">
        <v>210745</v>
      </c>
      <c r="H29" s="148">
        <v>286955</v>
      </c>
      <c r="I29" s="152">
        <f t="shared" ref="I29:I36" si="3">SUM(C29:H29)</f>
        <v>987088</v>
      </c>
      <c r="J29" s="157">
        <f>I29/'ABS Estimated Population'!C3</f>
        <v>0.31340066878248823</v>
      </c>
      <c r="K29" s="38"/>
      <c r="L29" s="15"/>
      <c r="M29" s="16"/>
      <c r="N29" s="25"/>
      <c r="O29" s="25"/>
    </row>
    <row r="30" spans="1:16" s="48" customFormat="1" ht="20.100000000000001" customHeight="1" x14ac:dyDescent="0.2">
      <c r="A30" s="171"/>
      <c r="B30" s="26" t="s">
        <v>4</v>
      </c>
      <c r="C30" s="148">
        <v>2536</v>
      </c>
      <c r="D30" s="148">
        <v>13879</v>
      </c>
      <c r="E30" s="148">
        <v>43434</v>
      </c>
      <c r="F30" s="148">
        <v>42063</v>
      </c>
      <c r="G30" s="148">
        <v>36558</v>
      </c>
      <c r="H30" s="148">
        <v>44394</v>
      </c>
      <c r="I30" s="152">
        <f t="shared" si="3"/>
        <v>182864</v>
      </c>
      <c r="J30" s="157">
        <f>I30/'ABS Estimated Population'!C4</f>
        <v>7.1684750800389038E-2</v>
      </c>
      <c r="K30" s="38"/>
      <c r="L30" s="15"/>
      <c r="M30" s="16"/>
      <c r="N30" s="25"/>
      <c r="O30" s="25"/>
    </row>
    <row r="31" spans="1:16" s="48" customFormat="1" ht="20.100000000000001" customHeight="1" x14ac:dyDescent="0.2">
      <c r="A31" s="171"/>
      <c r="B31" s="26" t="s">
        <v>5</v>
      </c>
      <c r="C31" s="148">
        <v>2103</v>
      </c>
      <c r="D31" s="148">
        <v>50699</v>
      </c>
      <c r="E31" s="148">
        <v>89814</v>
      </c>
      <c r="F31" s="148">
        <v>77664</v>
      </c>
      <c r="G31" s="148">
        <v>50876</v>
      </c>
      <c r="H31" s="148">
        <v>49009</v>
      </c>
      <c r="I31" s="152">
        <f t="shared" si="3"/>
        <v>320165</v>
      </c>
      <c r="J31" s="157">
        <f>I31/'ABS Estimated Population'!C5</f>
        <v>0.16446381605983398</v>
      </c>
      <c r="K31" s="38"/>
      <c r="L31" s="15"/>
      <c r="M31" s="16"/>
      <c r="N31" s="25"/>
      <c r="O31" s="25"/>
    </row>
    <row r="32" spans="1:16" s="48" customFormat="1" ht="20.100000000000001" customHeight="1" x14ac:dyDescent="0.2">
      <c r="A32" s="171"/>
      <c r="B32" s="26" t="s">
        <v>6</v>
      </c>
      <c r="C32" s="148">
        <v>33724</v>
      </c>
      <c r="D32" s="148">
        <v>67042</v>
      </c>
      <c r="E32" s="148">
        <v>70843</v>
      </c>
      <c r="F32" s="148">
        <v>65977</v>
      </c>
      <c r="G32" s="148">
        <v>59570</v>
      </c>
      <c r="H32" s="148">
        <v>79658</v>
      </c>
      <c r="I32" s="152">
        <f t="shared" si="3"/>
        <v>376814</v>
      </c>
      <c r="J32" s="157">
        <f>I32/'ABS Estimated Population'!C6</f>
        <v>0.54565806698254193</v>
      </c>
      <c r="K32" s="38"/>
      <c r="L32" s="15"/>
      <c r="M32" s="16"/>
      <c r="N32" s="25"/>
      <c r="O32" s="25"/>
    </row>
    <row r="33" spans="1:17" s="48" customFormat="1" ht="20.100000000000001" customHeight="1" x14ac:dyDescent="0.2">
      <c r="A33" s="171"/>
      <c r="B33" s="26" t="s">
        <v>7</v>
      </c>
      <c r="C33" s="148">
        <v>942</v>
      </c>
      <c r="D33" s="148">
        <v>4818</v>
      </c>
      <c r="E33" s="148">
        <v>39461</v>
      </c>
      <c r="F33" s="148">
        <v>54945</v>
      </c>
      <c r="G33" s="148">
        <v>50183</v>
      </c>
      <c r="H33" s="148">
        <v>68073</v>
      </c>
      <c r="I33" s="152">
        <f t="shared" si="3"/>
        <v>218422</v>
      </c>
      <c r="J33" s="157">
        <f>I33/'ABS Estimated Population'!C7</f>
        <v>0.2135114501578203</v>
      </c>
      <c r="K33" s="38"/>
      <c r="L33" s="15"/>
      <c r="M33" s="16"/>
      <c r="N33" s="25"/>
      <c r="O33" s="25"/>
    </row>
    <row r="34" spans="1:17" s="48" customFormat="1" ht="20.100000000000001" customHeight="1" x14ac:dyDescent="0.2">
      <c r="A34" s="171"/>
      <c r="B34" s="26" t="s">
        <v>8</v>
      </c>
      <c r="C34" s="148">
        <v>254</v>
      </c>
      <c r="D34" s="148">
        <v>1066</v>
      </c>
      <c r="E34" s="148">
        <v>11677</v>
      </c>
      <c r="F34" s="148">
        <v>16359</v>
      </c>
      <c r="G34" s="148">
        <v>16437</v>
      </c>
      <c r="H34" s="148">
        <v>23998</v>
      </c>
      <c r="I34" s="152">
        <f t="shared" si="3"/>
        <v>69791</v>
      </c>
      <c r="J34" s="157">
        <f>I34/'ABS Estimated Population'!C8</f>
        <v>0.33237924695438481</v>
      </c>
      <c r="K34" s="38"/>
      <c r="L34" s="15"/>
      <c r="M34" s="16"/>
      <c r="N34" s="25"/>
      <c r="O34" s="25"/>
    </row>
    <row r="35" spans="1:17" s="48" customFormat="1" ht="20.100000000000001" customHeight="1" x14ac:dyDescent="0.2">
      <c r="A35" s="171"/>
      <c r="B35" s="26" t="s">
        <v>9</v>
      </c>
      <c r="C35" s="148">
        <v>54</v>
      </c>
      <c r="D35" s="148">
        <v>300</v>
      </c>
      <c r="E35" s="148">
        <v>589</v>
      </c>
      <c r="F35" s="148">
        <v>1055</v>
      </c>
      <c r="G35" s="148">
        <v>809</v>
      </c>
      <c r="H35" s="148">
        <v>559</v>
      </c>
      <c r="I35" s="152">
        <f t="shared" si="3"/>
        <v>3366</v>
      </c>
      <c r="J35" s="157">
        <f>I35/'ABS Estimated Population'!C9</f>
        <v>3.3984895601954689E-2</v>
      </c>
      <c r="K35" s="38"/>
      <c r="L35" s="15"/>
      <c r="M35" s="16"/>
      <c r="N35" s="25"/>
      <c r="O35" s="25"/>
    </row>
    <row r="36" spans="1:17" s="48" customFormat="1" ht="20.100000000000001" customHeight="1" x14ac:dyDescent="0.2">
      <c r="A36" s="171"/>
      <c r="B36" s="26" t="s">
        <v>10</v>
      </c>
      <c r="C36" s="148">
        <v>261</v>
      </c>
      <c r="D36" s="148">
        <v>1065</v>
      </c>
      <c r="E36" s="148">
        <v>2179</v>
      </c>
      <c r="F36" s="148">
        <v>2734</v>
      </c>
      <c r="G36" s="148">
        <v>2158</v>
      </c>
      <c r="H36" s="148">
        <v>2325</v>
      </c>
      <c r="I36" s="152">
        <f t="shared" si="3"/>
        <v>10722</v>
      </c>
      <c r="J36" s="157">
        <f>I36/'ABS Estimated Population'!C10</f>
        <v>6.5219771530067278E-2</v>
      </c>
      <c r="K36" s="38"/>
      <c r="L36" s="15"/>
      <c r="M36" s="16"/>
      <c r="N36" s="25"/>
      <c r="O36" s="25"/>
    </row>
    <row r="37" spans="1:17" s="48" customFormat="1" ht="20.100000000000001" customHeight="1" x14ac:dyDescent="0.2">
      <c r="A37" s="172" t="s">
        <v>18</v>
      </c>
      <c r="B37" s="173"/>
      <c r="C37" s="154">
        <f t="shared" ref="C37:I37" si="4">SUM(C29:C36)</f>
        <v>42423</v>
      </c>
      <c r="D37" s="154">
        <f t="shared" si="4"/>
        <v>200442</v>
      </c>
      <c r="E37" s="154">
        <f t="shared" si="4"/>
        <v>456369</v>
      </c>
      <c r="F37" s="154">
        <f t="shared" si="4"/>
        <v>487691</v>
      </c>
      <c r="G37" s="154">
        <f t="shared" si="4"/>
        <v>427336</v>
      </c>
      <c r="H37" s="154">
        <f t="shared" si="4"/>
        <v>554971</v>
      </c>
      <c r="I37" s="154">
        <f t="shared" si="4"/>
        <v>2169232</v>
      </c>
      <c r="J37" s="158">
        <f>I37/'ABS Estimated Population'!C11</f>
        <v>0.22057921221070759</v>
      </c>
      <c r="K37" s="20"/>
      <c r="L37" s="15"/>
      <c r="M37" s="16"/>
      <c r="N37" s="25"/>
      <c r="O37" s="25"/>
    </row>
    <row r="38" spans="1:17" s="48" customFormat="1" ht="20.100000000000001" customHeight="1" x14ac:dyDescent="0.2">
      <c r="A38" s="33"/>
      <c r="B38" s="33"/>
      <c r="C38" s="33"/>
      <c r="D38" s="33"/>
      <c r="E38" s="33"/>
      <c r="F38" s="33"/>
      <c r="G38" s="33"/>
      <c r="H38" s="33"/>
      <c r="I38" s="33"/>
      <c r="J38" s="33"/>
      <c r="K38" s="25"/>
      <c r="L38" s="25"/>
      <c r="M38" s="25"/>
      <c r="N38" s="25"/>
      <c r="O38" s="25"/>
      <c r="P38" s="25"/>
    </row>
    <row r="39" spans="1:17" s="48" customFormat="1" ht="20.100000000000001" customHeight="1" x14ac:dyDescent="0.2">
      <c r="A39" s="33"/>
      <c r="B39" s="33"/>
      <c r="C39" s="33"/>
      <c r="D39" s="33"/>
      <c r="E39" s="33"/>
      <c r="F39" s="33"/>
      <c r="G39" s="33"/>
      <c r="H39" s="33"/>
      <c r="I39" s="33"/>
      <c r="J39" s="33"/>
      <c r="K39" s="25"/>
      <c r="L39" s="25"/>
      <c r="M39" s="25"/>
      <c r="N39" s="25"/>
      <c r="O39" s="25"/>
      <c r="P39" s="25"/>
    </row>
    <row r="40" spans="1:17" s="42" customFormat="1" ht="20.100000000000001" customHeight="1" x14ac:dyDescent="0.2">
      <c r="A40" s="172" t="s">
        <v>11</v>
      </c>
      <c r="B40" s="178"/>
      <c r="C40" s="178"/>
      <c r="D40" s="177" t="s">
        <v>20</v>
      </c>
      <c r="E40" s="177"/>
      <c r="F40" s="177"/>
      <c r="G40" s="177"/>
      <c r="H40" s="177"/>
      <c r="I40" s="177"/>
      <c r="J40" s="177"/>
      <c r="K40" s="41"/>
      <c r="L40" s="41"/>
      <c r="M40" s="41"/>
      <c r="N40" s="28"/>
      <c r="O40" s="28"/>
      <c r="P40" s="28"/>
      <c r="Q40" s="28"/>
    </row>
    <row r="41" spans="1:17"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c r="P41" s="28"/>
    </row>
    <row r="42" spans="1:17" s="42" customFormat="1" ht="20.100000000000001" customHeight="1" x14ac:dyDescent="0.2">
      <c r="A42" s="171" t="s">
        <v>17</v>
      </c>
      <c r="B42" s="194"/>
      <c r="C42" s="26" t="s">
        <v>3</v>
      </c>
      <c r="D42" s="148">
        <v>0</v>
      </c>
      <c r="E42" s="148">
        <v>0</v>
      </c>
      <c r="F42" s="148">
        <v>0</v>
      </c>
      <c r="G42" s="148">
        <v>9</v>
      </c>
      <c r="H42" s="148">
        <v>11</v>
      </c>
      <c r="I42" s="148">
        <v>13</v>
      </c>
      <c r="J42" s="151">
        <f t="shared" ref="J42:J49" si="5">SUM(D42:I42)</f>
        <v>33</v>
      </c>
      <c r="K42" s="28"/>
      <c r="L42" s="28"/>
      <c r="M42" s="28"/>
      <c r="N42" s="28"/>
      <c r="O42" s="28"/>
      <c r="P42" s="28"/>
    </row>
    <row r="43" spans="1:17" s="42" customFormat="1" ht="20.100000000000001" customHeight="1" x14ac:dyDescent="0.2">
      <c r="A43" s="194"/>
      <c r="B43" s="194"/>
      <c r="C43" s="26" t="s">
        <v>4</v>
      </c>
      <c r="D43" s="148">
        <v>0</v>
      </c>
      <c r="E43" s="148">
        <v>174</v>
      </c>
      <c r="F43" s="148">
        <v>1382</v>
      </c>
      <c r="G43" s="148">
        <v>864</v>
      </c>
      <c r="H43" s="148">
        <v>729</v>
      </c>
      <c r="I43" s="148">
        <v>557</v>
      </c>
      <c r="J43" s="151">
        <f t="shared" si="5"/>
        <v>3706</v>
      </c>
      <c r="K43" s="28"/>
      <c r="L43" s="28"/>
      <c r="M43" s="28"/>
      <c r="N43" s="28"/>
      <c r="O43" s="28"/>
      <c r="P43" s="28"/>
    </row>
    <row r="44" spans="1:17" s="42" customFormat="1" ht="20.100000000000001" customHeight="1" x14ac:dyDescent="0.2">
      <c r="A44" s="194"/>
      <c r="B44" s="194"/>
      <c r="C44" s="26" t="s">
        <v>5</v>
      </c>
      <c r="D44" s="148">
        <v>0</v>
      </c>
      <c r="E44" s="148">
        <v>0</v>
      </c>
      <c r="F44" s="148">
        <v>1</v>
      </c>
      <c r="G44" s="148">
        <v>0</v>
      </c>
      <c r="H44" s="148">
        <v>0</v>
      </c>
      <c r="I44" s="148">
        <v>1</v>
      </c>
      <c r="J44" s="151">
        <f t="shared" si="5"/>
        <v>2</v>
      </c>
      <c r="K44" s="28"/>
      <c r="L44" s="28"/>
      <c r="M44" s="28"/>
      <c r="N44" s="28"/>
      <c r="O44" s="28"/>
      <c r="P44" s="28"/>
    </row>
    <row r="45" spans="1:17" s="42" customFormat="1" ht="20.100000000000001" customHeight="1" x14ac:dyDescent="0.2">
      <c r="A45" s="194"/>
      <c r="B45" s="194"/>
      <c r="C45" s="26" t="s">
        <v>6</v>
      </c>
      <c r="D45" s="148">
        <v>0</v>
      </c>
      <c r="E45" s="148">
        <v>8</v>
      </c>
      <c r="F45" s="148">
        <v>31</v>
      </c>
      <c r="G45" s="148">
        <v>20</v>
      </c>
      <c r="H45" s="148">
        <v>9</v>
      </c>
      <c r="I45" s="148">
        <v>12</v>
      </c>
      <c r="J45" s="151">
        <f t="shared" si="5"/>
        <v>80</v>
      </c>
      <c r="K45" s="28"/>
      <c r="L45" s="28"/>
      <c r="M45" s="28"/>
      <c r="N45" s="28"/>
      <c r="O45" s="28"/>
      <c r="P45" s="28"/>
    </row>
    <row r="46" spans="1:17" s="42" customFormat="1" ht="20.100000000000001" customHeight="1" x14ac:dyDescent="0.2">
      <c r="A46" s="194"/>
      <c r="B46" s="194"/>
      <c r="C46" s="26" t="s">
        <v>7</v>
      </c>
      <c r="D46" s="148">
        <v>0</v>
      </c>
      <c r="E46" s="148">
        <v>26</v>
      </c>
      <c r="F46" s="148">
        <v>347</v>
      </c>
      <c r="G46" s="148">
        <v>329</v>
      </c>
      <c r="H46" s="148">
        <v>276</v>
      </c>
      <c r="I46" s="148">
        <v>307</v>
      </c>
      <c r="J46" s="151">
        <f t="shared" si="5"/>
        <v>1285</v>
      </c>
      <c r="K46" s="28"/>
      <c r="L46" s="28"/>
      <c r="M46" s="28"/>
      <c r="N46" s="28"/>
      <c r="O46" s="28"/>
      <c r="P46" s="28"/>
    </row>
    <row r="47" spans="1:17" s="42" customFormat="1" ht="20.100000000000001" customHeight="1" x14ac:dyDescent="0.2">
      <c r="A47" s="194"/>
      <c r="B47" s="194"/>
      <c r="C47" s="26" t="s">
        <v>8</v>
      </c>
      <c r="D47" s="149">
        <v>0</v>
      </c>
      <c r="E47" s="149">
        <v>0</v>
      </c>
      <c r="F47" s="149">
        <v>0</v>
      </c>
      <c r="G47" s="149">
        <v>0</v>
      </c>
      <c r="H47" s="149">
        <v>0</v>
      </c>
      <c r="I47" s="149">
        <v>0</v>
      </c>
      <c r="J47" s="151">
        <f t="shared" si="5"/>
        <v>0</v>
      </c>
      <c r="K47" s="28"/>
      <c r="L47" s="28"/>
      <c r="M47" s="28"/>
      <c r="N47" s="28"/>
      <c r="O47" s="28"/>
      <c r="P47" s="28"/>
    </row>
    <row r="48" spans="1:17" s="42" customFormat="1" ht="20.100000000000001" customHeight="1" x14ac:dyDescent="0.2">
      <c r="A48" s="194"/>
      <c r="B48" s="194"/>
      <c r="C48" s="26" t="s">
        <v>9</v>
      </c>
      <c r="D48" s="149">
        <v>0</v>
      </c>
      <c r="E48" s="149">
        <v>0</v>
      </c>
      <c r="F48" s="149">
        <v>0</v>
      </c>
      <c r="G48" s="149">
        <v>0</v>
      </c>
      <c r="H48" s="149">
        <v>0</v>
      </c>
      <c r="I48" s="149">
        <v>0</v>
      </c>
      <c r="J48" s="151">
        <f t="shared" si="5"/>
        <v>0</v>
      </c>
      <c r="K48" s="28"/>
      <c r="L48" s="28"/>
      <c r="M48" s="28"/>
      <c r="N48" s="28"/>
      <c r="O48" s="28"/>
      <c r="P48" s="28"/>
    </row>
    <row r="49" spans="1:16" s="42" customFormat="1" ht="20.100000000000001" customHeight="1" x14ac:dyDescent="0.2">
      <c r="A49" s="194"/>
      <c r="B49" s="194"/>
      <c r="C49" s="26" t="s">
        <v>10</v>
      </c>
      <c r="D49" s="149">
        <v>0</v>
      </c>
      <c r="E49" s="149">
        <v>0</v>
      </c>
      <c r="F49" s="149">
        <v>0</v>
      </c>
      <c r="G49" s="149">
        <v>0</v>
      </c>
      <c r="H49" s="149">
        <v>0</v>
      </c>
      <c r="I49" s="149">
        <v>0</v>
      </c>
      <c r="J49" s="151">
        <f t="shared" si="5"/>
        <v>0</v>
      </c>
      <c r="M49" s="28"/>
      <c r="N49" s="28"/>
      <c r="O49" s="28"/>
      <c r="P49" s="28"/>
    </row>
    <row r="50" spans="1:16" s="42" customFormat="1" ht="20.100000000000001" customHeight="1" x14ac:dyDescent="0.2">
      <c r="A50" s="172" t="s">
        <v>18</v>
      </c>
      <c r="B50" s="178"/>
      <c r="C50" s="178"/>
      <c r="D50" s="154">
        <f t="shared" ref="D50:I50" si="6">SUM(D42:D49)</f>
        <v>0</v>
      </c>
      <c r="E50" s="154">
        <f t="shared" si="6"/>
        <v>208</v>
      </c>
      <c r="F50" s="154">
        <f t="shared" si="6"/>
        <v>1761</v>
      </c>
      <c r="G50" s="154">
        <f t="shared" si="6"/>
        <v>1222</v>
      </c>
      <c r="H50" s="154">
        <f t="shared" si="6"/>
        <v>1025</v>
      </c>
      <c r="I50" s="154">
        <f t="shared" si="6"/>
        <v>890</v>
      </c>
      <c r="J50" s="154">
        <f>SUM(D50:I50)</f>
        <v>5106</v>
      </c>
      <c r="K50" s="28"/>
      <c r="L50" s="28"/>
      <c r="M50" s="28"/>
      <c r="N50" s="28"/>
      <c r="O50" s="28"/>
      <c r="P50" s="28"/>
    </row>
    <row r="51" spans="1:16" s="42" customFormat="1" ht="20.100000000000001" customHeight="1" x14ac:dyDescent="0.2">
      <c r="A51" s="40"/>
      <c r="B51" s="40"/>
      <c r="C51" s="40"/>
      <c r="D51" s="40"/>
      <c r="E51" s="40"/>
      <c r="F51" s="40"/>
      <c r="G51" s="40"/>
      <c r="H51" s="40"/>
      <c r="I51" s="40"/>
      <c r="J51" s="40"/>
      <c r="K51" s="29"/>
      <c r="L51" s="29"/>
      <c r="M51" s="29"/>
      <c r="N51" s="29"/>
      <c r="O51" s="28"/>
      <c r="P51" s="28"/>
    </row>
    <row r="52" spans="1:16" s="48" customFormat="1" ht="20.100000000000001" customHeight="1" x14ac:dyDescent="0.2">
      <c r="A52" s="188" t="s">
        <v>19</v>
      </c>
      <c r="B52" s="189"/>
      <c r="C52" s="189"/>
      <c r="D52" s="189"/>
      <c r="E52" s="189"/>
      <c r="F52" s="189"/>
      <c r="G52" s="189"/>
      <c r="H52" s="189"/>
      <c r="I52" s="189"/>
      <c r="J52" s="189"/>
      <c r="K52" s="16"/>
      <c r="L52" s="16"/>
      <c r="M52" s="16"/>
      <c r="N52" s="16"/>
      <c r="O52" s="25"/>
      <c r="P52" s="25"/>
    </row>
    <row r="53" spans="1:16" s="48" customFormat="1" ht="20.100000000000001" customHeight="1" x14ac:dyDescent="0.2">
      <c r="A53" s="190" t="s">
        <v>42</v>
      </c>
      <c r="B53" s="190"/>
      <c r="C53" s="190"/>
      <c r="D53" s="190"/>
      <c r="E53" s="190"/>
      <c r="F53" s="190"/>
      <c r="G53" s="190"/>
      <c r="H53" s="190"/>
      <c r="I53" s="190"/>
      <c r="J53" s="190"/>
      <c r="K53" s="16"/>
      <c r="L53" s="16"/>
      <c r="M53" s="16"/>
      <c r="N53" s="16"/>
      <c r="O53" s="25"/>
      <c r="P53" s="25"/>
    </row>
    <row r="54" spans="1:16" s="48" customFormat="1" ht="20.100000000000001" customHeight="1" x14ac:dyDescent="0.2">
      <c r="A54" s="190"/>
      <c r="B54" s="190"/>
      <c r="C54" s="190"/>
      <c r="D54" s="190"/>
      <c r="E54" s="190"/>
      <c r="F54" s="190"/>
      <c r="G54" s="190"/>
      <c r="H54" s="190"/>
      <c r="I54" s="190"/>
      <c r="J54" s="190"/>
      <c r="K54" s="16"/>
      <c r="L54" s="16"/>
      <c r="M54" s="16"/>
      <c r="N54" s="16"/>
      <c r="O54" s="25"/>
      <c r="P54" s="25"/>
    </row>
    <row r="55" spans="1:16" s="48" customFormat="1" ht="16.5" customHeight="1" x14ac:dyDescent="0.2">
      <c r="A55" s="188" t="s">
        <v>34</v>
      </c>
      <c r="B55" s="188"/>
      <c r="C55" s="188"/>
      <c r="D55" s="188"/>
      <c r="E55" s="188"/>
      <c r="F55" s="188"/>
      <c r="G55" s="188"/>
      <c r="H55" s="188"/>
      <c r="I55" s="188"/>
      <c r="J55" s="188"/>
      <c r="K55" s="16"/>
      <c r="L55" s="16"/>
      <c r="M55" s="16"/>
      <c r="N55" s="16"/>
      <c r="O55" s="25"/>
      <c r="P55" s="25"/>
    </row>
    <row r="56" spans="1:16" s="48" customFormat="1" ht="12.75" x14ac:dyDescent="0.2">
      <c r="A56" s="191" t="s">
        <v>30</v>
      </c>
      <c r="B56" s="192"/>
      <c r="C56" s="192"/>
      <c r="D56" s="192"/>
      <c r="E56" s="192"/>
      <c r="F56" s="192"/>
      <c r="G56" s="192"/>
      <c r="H56" s="192"/>
      <c r="I56" s="192"/>
      <c r="J56" s="192"/>
      <c r="K56" s="16"/>
      <c r="L56" s="16"/>
      <c r="M56" s="16"/>
      <c r="N56" s="16"/>
      <c r="O56" s="25"/>
      <c r="P56" s="25"/>
    </row>
    <row r="57" spans="1:16" s="48" customFormat="1" ht="12.75" x14ac:dyDescent="0.2">
      <c r="A57" s="190" t="s">
        <v>31</v>
      </c>
      <c r="B57" s="193"/>
      <c r="C57" s="193"/>
      <c r="D57" s="193"/>
      <c r="E57" s="193"/>
      <c r="F57" s="193"/>
      <c r="G57" s="193"/>
      <c r="H57" s="193"/>
      <c r="I57" s="193"/>
      <c r="J57" s="193"/>
      <c r="K57" s="16"/>
      <c r="L57" s="16"/>
      <c r="M57" s="16"/>
      <c r="N57" s="16"/>
      <c r="O57" s="25"/>
      <c r="P57" s="25"/>
    </row>
    <row r="58" spans="1:16" s="48" customFormat="1" ht="20.100000000000001" customHeight="1" x14ac:dyDescent="0.2">
      <c r="A58" s="193"/>
      <c r="B58" s="193"/>
      <c r="C58" s="193"/>
      <c r="D58" s="193"/>
      <c r="E58" s="193"/>
      <c r="F58" s="193"/>
      <c r="G58" s="193"/>
      <c r="H58" s="193"/>
      <c r="I58" s="193"/>
      <c r="J58" s="193"/>
      <c r="K58" s="16"/>
      <c r="L58" s="16"/>
      <c r="M58" s="16"/>
      <c r="N58" s="16"/>
      <c r="O58" s="25"/>
      <c r="P58" s="25"/>
    </row>
    <row r="59" spans="1:16" ht="20.100000000000001" customHeight="1" x14ac:dyDescent="0.2">
      <c r="A59" s="186" t="s">
        <v>44</v>
      </c>
      <c r="B59" s="187"/>
      <c r="C59" s="187"/>
      <c r="D59" s="187"/>
      <c r="E59" s="187"/>
      <c r="F59" s="187"/>
      <c r="G59" s="187"/>
      <c r="H59" s="187"/>
      <c r="I59" s="187"/>
      <c r="J59" s="187"/>
      <c r="K59" s="32"/>
      <c r="L59" s="32"/>
      <c r="M59" s="32"/>
      <c r="N59" s="32"/>
    </row>
    <row r="60" spans="1:16" ht="20.100000000000001" customHeight="1" x14ac:dyDescent="0.2">
      <c r="A60" s="89"/>
      <c r="B60" s="89"/>
      <c r="C60" s="89"/>
      <c r="D60" s="89"/>
      <c r="E60" s="89"/>
      <c r="F60" s="89"/>
      <c r="G60" s="89"/>
      <c r="H60" s="89"/>
      <c r="I60" s="89"/>
      <c r="J60" s="89"/>
      <c r="K60" s="32"/>
      <c r="L60" s="32"/>
      <c r="M60" s="32"/>
      <c r="N60" s="32"/>
    </row>
    <row r="61" spans="1:16" ht="20.100000000000001" customHeight="1" x14ac:dyDescent="0.2">
      <c r="A61" s="89"/>
      <c r="B61" s="89"/>
      <c r="C61" s="89"/>
      <c r="D61" s="89"/>
      <c r="E61" s="89"/>
      <c r="F61" s="89"/>
      <c r="G61" s="89"/>
      <c r="H61" s="89"/>
      <c r="I61" s="89"/>
      <c r="J61" s="89"/>
      <c r="K61" s="32"/>
      <c r="L61" s="32"/>
      <c r="M61" s="32"/>
      <c r="N61" s="32"/>
    </row>
    <row r="62" spans="1:16" ht="20.100000000000001" customHeight="1" x14ac:dyDescent="0.2">
      <c r="A62" s="43"/>
      <c r="B62" s="43"/>
      <c r="C62" s="43"/>
      <c r="D62" s="43"/>
      <c r="E62" s="43"/>
      <c r="F62" s="43"/>
      <c r="G62" s="43"/>
      <c r="H62" s="43"/>
      <c r="I62" s="43"/>
      <c r="J62" s="43"/>
      <c r="K62" s="32"/>
      <c r="L62" s="32"/>
      <c r="M62" s="32"/>
      <c r="N62" s="32"/>
    </row>
    <row r="63" spans="1:16" ht="20.100000000000001" customHeight="1" x14ac:dyDescent="0.2">
      <c r="A63" s="43"/>
      <c r="B63" s="43"/>
      <c r="C63" s="43"/>
      <c r="D63" s="43"/>
      <c r="E63" s="43"/>
      <c r="F63" s="43"/>
      <c r="G63" s="43"/>
      <c r="H63" s="43"/>
      <c r="I63" s="43"/>
      <c r="J63" s="43"/>
      <c r="K63" s="32"/>
      <c r="L63" s="32"/>
      <c r="M63" s="32"/>
      <c r="N63" s="32"/>
    </row>
    <row r="64" spans="1:16" ht="20.100000000000001" customHeight="1" x14ac:dyDescent="0.2">
      <c r="A64" s="43"/>
      <c r="B64" s="43"/>
      <c r="C64" s="43"/>
      <c r="D64" s="43"/>
      <c r="E64" s="43"/>
      <c r="F64" s="43"/>
      <c r="G64" s="43"/>
      <c r="H64" s="43"/>
      <c r="I64" s="43"/>
      <c r="J64" s="43"/>
      <c r="K64" s="32"/>
      <c r="L64" s="32"/>
      <c r="M64" s="32"/>
      <c r="N64" s="32"/>
    </row>
    <row r="65" spans="1:14" ht="20.100000000000001" customHeight="1" x14ac:dyDescent="0.2">
      <c r="A65" s="43"/>
      <c r="B65" s="43"/>
      <c r="C65" s="43"/>
      <c r="D65" s="43"/>
      <c r="E65" s="43"/>
      <c r="F65" s="43"/>
      <c r="G65" s="43"/>
      <c r="H65" s="43"/>
      <c r="I65" s="43"/>
      <c r="J65" s="43"/>
      <c r="K65" s="32"/>
      <c r="L65" s="32"/>
      <c r="M65" s="32"/>
      <c r="N65" s="32"/>
    </row>
    <row r="66" spans="1:14" ht="20.100000000000001" customHeight="1" x14ac:dyDescent="0.2">
      <c r="A66" s="43"/>
      <c r="B66" s="43"/>
      <c r="C66" s="43"/>
      <c r="D66" s="43"/>
      <c r="E66" s="43"/>
      <c r="F66" s="43"/>
      <c r="G66" s="43"/>
      <c r="H66" s="43"/>
      <c r="I66" s="43"/>
      <c r="J66" s="43"/>
      <c r="K66" s="32"/>
      <c r="L66" s="32"/>
      <c r="M66" s="32"/>
      <c r="N66" s="32"/>
    </row>
    <row r="67" spans="1:14" ht="20.100000000000001" customHeight="1" x14ac:dyDescent="0.2">
      <c r="A67" s="43"/>
      <c r="B67" s="43"/>
      <c r="C67" s="43"/>
      <c r="D67" s="43"/>
      <c r="E67" s="43"/>
      <c r="F67" s="43"/>
      <c r="G67" s="43"/>
      <c r="H67" s="43"/>
      <c r="I67" s="43"/>
      <c r="J67" s="43"/>
      <c r="K67" s="32"/>
      <c r="L67" s="32"/>
      <c r="M67" s="32"/>
      <c r="N67" s="32"/>
    </row>
    <row r="68" spans="1:14" ht="20.100000000000001" customHeight="1" x14ac:dyDescent="0.2">
      <c r="A68" s="43"/>
      <c r="B68" s="43"/>
      <c r="C68" s="43"/>
      <c r="D68" s="43"/>
      <c r="E68" s="43"/>
      <c r="F68" s="43"/>
      <c r="G68" s="43"/>
      <c r="H68" s="43"/>
      <c r="I68" s="43"/>
      <c r="J68" s="43"/>
      <c r="K68" s="32"/>
      <c r="L68" s="32"/>
      <c r="M68" s="32"/>
      <c r="N68" s="32"/>
    </row>
    <row r="69" spans="1:14" ht="20.100000000000001" customHeight="1" x14ac:dyDescent="0.2">
      <c r="A69" s="43"/>
      <c r="B69" s="43"/>
      <c r="C69" s="43"/>
      <c r="D69" s="43"/>
      <c r="E69" s="43"/>
      <c r="F69" s="43"/>
      <c r="G69" s="43"/>
      <c r="H69" s="43"/>
      <c r="I69" s="43"/>
      <c r="J69" s="43"/>
      <c r="K69" s="32"/>
      <c r="L69" s="32"/>
      <c r="M69" s="32"/>
      <c r="N69" s="32"/>
    </row>
    <row r="70" spans="1:14" ht="20.100000000000001" customHeight="1" x14ac:dyDescent="0.2">
      <c r="A70" s="43"/>
      <c r="B70" s="43"/>
      <c r="C70" s="43"/>
      <c r="D70" s="43"/>
      <c r="E70" s="43"/>
      <c r="F70" s="43"/>
      <c r="G70" s="43"/>
      <c r="H70" s="43"/>
      <c r="I70" s="43"/>
      <c r="J70" s="43"/>
      <c r="K70" s="32"/>
      <c r="L70" s="32"/>
      <c r="M70" s="32"/>
      <c r="N70" s="32"/>
    </row>
    <row r="71" spans="1:14" ht="20.100000000000001" customHeight="1" x14ac:dyDescent="0.2">
      <c r="A71" s="43"/>
      <c r="B71" s="43"/>
      <c r="C71" s="43"/>
      <c r="D71" s="43"/>
      <c r="E71" s="43"/>
      <c r="F71" s="43"/>
      <c r="G71" s="43"/>
      <c r="H71" s="43"/>
      <c r="I71" s="43"/>
      <c r="J71" s="43"/>
      <c r="K71" s="32"/>
      <c r="L71" s="32"/>
      <c r="M71" s="32"/>
      <c r="N71" s="32"/>
    </row>
    <row r="72" spans="1:14" ht="20.100000000000001" customHeight="1" x14ac:dyDescent="0.2">
      <c r="A72" s="43"/>
      <c r="B72" s="43"/>
      <c r="C72" s="43"/>
      <c r="D72" s="43"/>
      <c r="E72" s="43"/>
      <c r="F72" s="43"/>
      <c r="G72" s="43"/>
      <c r="H72" s="43"/>
      <c r="I72" s="43"/>
      <c r="J72" s="43"/>
      <c r="K72" s="32"/>
      <c r="L72" s="32"/>
      <c r="M72" s="32"/>
      <c r="N72" s="32"/>
    </row>
    <row r="73" spans="1:14" ht="20.100000000000001" customHeight="1" x14ac:dyDescent="0.2">
      <c r="A73" s="43"/>
      <c r="B73" s="43"/>
      <c r="C73" s="43"/>
      <c r="D73" s="43"/>
      <c r="E73" s="43"/>
      <c r="F73" s="43"/>
      <c r="G73" s="43"/>
      <c r="H73" s="43"/>
      <c r="I73" s="43"/>
      <c r="J73" s="43"/>
      <c r="K73" s="32"/>
      <c r="L73" s="32"/>
      <c r="M73" s="32"/>
      <c r="N73" s="32"/>
    </row>
    <row r="74" spans="1:14" ht="20.100000000000001" customHeight="1" x14ac:dyDescent="0.2">
      <c r="A74" s="43"/>
      <c r="B74" s="43"/>
      <c r="C74" s="43"/>
      <c r="D74" s="43"/>
      <c r="E74" s="43"/>
      <c r="F74" s="43"/>
      <c r="G74" s="43"/>
      <c r="H74" s="43"/>
      <c r="I74" s="43"/>
      <c r="J74" s="43"/>
      <c r="K74" s="32"/>
      <c r="L74" s="32"/>
      <c r="M74" s="32"/>
      <c r="N74" s="32"/>
    </row>
    <row r="75" spans="1:14" ht="20.100000000000001" customHeight="1" x14ac:dyDescent="0.2">
      <c r="A75" s="43"/>
      <c r="B75" s="43"/>
      <c r="C75" s="43"/>
      <c r="D75" s="43"/>
      <c r="E75" s="43"/>
      <c r="F75" s="43"/>
      <c r="G75" s="43"/>
      <c r="H75" s="43"/>
      <c r="I75" s="43"/>
      <c r="J75" s="43"/>
      <c r="K75" s="32"/>
      <c r="L75" s="32"/>
      <c r="M75" s="32"/>
      <c r="N75" s="32"/>
    </row>
    <row r="76" spans="1:14" ht="20.100000000000001" customHeight="1" x14ac:dyDescent="0.2">
      <c r="A76" s="43"/>
      <c r="B76" s="43"/>
      <c r="C76" s="43"/>
      <c r="D76" s="43"/>
      <c r="E76" s="43"/>
      <c r="F76" s="43"/>
      <c r="G76" s="43"/>
      <c r="H76" s="43"/>
      <c r="I76" s="43"/>
      <c r="J76" s="43"/>
      <c r="K76" s="32"/>
      <c r="L76" s="32"/>
      <c r="M76" s="32"/>
      <c r="N76" s="32"/>
    </row>
    <row r="77" spans="1:14" ht="20.100000000000001" customHeight="1" x14ac:dyDescent="0.2">
      <c r="A77" s="43"/>
      <c r="B77" s="43"/>
      <c r="C77" s="43"/>
      <c r="D77" s="43"/>
      <c r="E77" s="43"/>
      <c r="F77" s="43"/>
      <c r="G77" s="43"/>
      <c r="H77" s="43"/>
      <c r="I77" s="43"/>
      <c r="J77" s="43"/>
      <c r="K77" s="32"/>
      <c r="L77" s="32"/>
      <c r="M77" s="32"/>
      <c r="N77" s="32"/>
    </row>
    <row r="78" spans="1:14" ht="20.100000000000001" customHeight="1" x14ac:dyDescent="0.2">
      <c r="A78" s="43"/>
      <c r="B78" s="43"/>
      <c r="C78" s="43"/>
      <c r="D78" s="43"/>
      <c r="E78" s="43"/>
      <c r="F78" s="43"/>
      <c r="G78" s="43"/>
      <c r="H78" s="43"/>
      <c r="I78" s="43"/>
      <c r="J78" s="43"/>
      <c r="K78" s="32"/>
      <c r="L78" s="32"/>
      <c r="M78" s="32"/>
      <c r="N78" s="32"/>
    </row>
    <row r="79" spans="1:14" ht="20.100000000000001" customHeight="1" x14ac:dyDescent="0.2">
      <c r="A79" s="43"/>
      <c r="B79" s="43"/>
      <c r="C79" s="43"/>
      <c r="D79" s="43"/>
      <c r="E79" s="43"/>
      <c r="F79" s="43"/>
      <c r="G79" s="43"/>
      <c r="H79" s="43"/>
      <c r="I79" s="43"/>
      <c r="J79" s="43"/>
      <c r="K79" s="32"/>
      <c r="L79" s="32"/>
      <c r="M79" s="32"/>
      <c r="N79" s="32"/>
    </row>
    <row r="80" spans="1:14" ht="20.100000000000001" customHeight="1" x14ac:dyDescent="0.2">
      <c r="A80" s="43"/>
      <c r="B80" s="43"/>
      <c r="C80" s="43"/>
      <c r="D80" s="43"/>
      <c r="E80" s="43"/>
      <c r="F80" s="43"/>
      <c r="G80" s="43"/>
      <c r="H80" s="43"/>
      <c r="I80" s="43"/>
      <c r="J80" s="43"/>
      <c r="K80" s="32"/>
      <c r="L80" s="32"/>
      <c r="M80" s="32"/>
      <c r="N80" s="32"/>
    </row>
    <row r="81" spans="1:14" ht="20.100000000000001" customHeight="1" x14ac:dyDescent="0.2">
      <c r="A81" s="43"/>
      <c r="B81" s="43"/>
      <c r="C81" s="43"/>
      <c r="D81" s="43"/>
      <c r="E81" s="43"/>
      <c r="F81" s="43"/>
      <c r="G81" s="43"/>
      <c r="H81" s="43"/>
      <c r="I81" s="43"/>
      <c r="J81" s="43"/>
      <c r="K81" s="32"/>
      <c r="L81" s="32"/>
      <c r="M81" s="32"/>
      <c r="N81" s="32"/>
    </row>
    <row r="82" spans="1:14" ht="20.100000000000001" customHeight="1" x14ac:dyDescent="0.2">
      <c r="A82" s="43"/>
      <c r="B82" s="43"/>
      <c r="C82" s="43"/>
      <c r="D82" s="43"/>
      <c r="E82" s="43"/>
      <c r="F82" s="43"/>
      <c r="G82" s="43"/>
      <c r="H82" s="43"/>
      <c r="I82" s="43"/>
      <c r="J82" s="43"/>
      <c r="K82" s="32"/>
      <c r="L82" s="32"/>
      <c r="M82" s="32"/>
      <c r="N82" s="32"/>
    </row>
    <row r="83" spans="1:14" ht="20.100000000000001" customHeight="1" x14ac:dyDescent="0.2">
      <c r="A83" s="43"/>
      <c r="B83" s="43"/>
      <c r="C83" s="43"/>
      <c r="D83" s="43"/>
      <c r="E83" s="43"/>
      <c r="F83" s="43"/>
      <c r="G83" s="43"/>
      <c r="H83" s="43"/>
      <c r="I83" s="43"/>
      <c r="J83" s="43"/>
      <c r="K83" s="32"/>
      <c r="L83" s="32"/>
      <c r="M83" s="32"/>
      <c r="N83" s="32"/>
    </row>
    <row r="84" spans="1:14" ht="20.100000000000001" customHeight="1" x14ac:dyDescent="0.2">
      <c r="A84" s="43"/>
      <c r="B84" s="43"/>
      <c r="C84" s="43"/>
      <c r="D84" s="43"/>
      <c r="E84" s="43"/>
      <c r="F84" s="43"/>
      <c r="G84" s="43"/>
      <c r="H84" s="43"/>
      <c r="I84" s="43"/>
      <c r="J84" s="43"/>
      <c r="K84" s="32"/>
      <c r="L84" s="32"/>
      <c r="M84" s="32"/>
      <c r="N84" s="32"/>
    </row>
    <row r="85" spans="1:14" ht="20.100000000000001" customHeight="1" x14ac:dyDescent="0.2">
      <c r="A85" s="43"/>
      <c r="B85" s="43"/>
      <c r="C85" s="43"/>
      <c r="D85" s="43"/>
      <c r="E85" s="43"/>
      <c r="F85" s="43"/>
      <c r="G85" s="43"/>
      <c r="H85" s="43"/>
      <c r="I85" s="43"/>
      <c r="J85" s="43"/>
      <c r="K85" s="32"/>
      <c r="L85" s="32"/>
      <c r="M85" s="32"/>
      <c r="N85" s="32"/>
    </row>
    <row r="86" spans="1:14" ht="20.100000000000001" customHeight="1" x14ac:dyDescent="0.2">
      <c r="A86" s="43"/>
      <c r="B86" s="43"/>
      <c r="C86" s="43"/>
      <c r="D86" s="43"/>
      <c r="E86" s="43"/>
      <c r="F86" s="43"/>
      <c r="G86" s="43"/>
      <c r="H86" s="43"/>
      <c r="I86" s="43"/>
      <c r="J86" s="43"/>
      <c r="K86" s="32"/>
      <c r="L86" s="32"/>
      <c r="M86" s="32"/>
      <c r="N86" s="32"/>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31/01/2019</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Layout" topLeftCell="A19" zoomScaleNormal="100" workbookViewId="0">
      <selection activeCell="A55" sqref="A55:J55"/>
    </sheetView>
  </sheetViews>
  <sheetFormatPr defaultRowHeight="20.100000000000001" customHeight="1" x14ac:dyDescent="0.2"/>
  <cols>
    <col min="1" max="2" width="8.7109375" style="44" customWidth="1"/>
    <col min="3" max="8" width="12.7109375" style="44" customWidth="1"/>
    <col min="9" max="9" width="12.7109375" style="114" customWidth="1"/>
    <col min="10" max="10" width="12.7109375" style="44" customWidth="1"/>
    <col min="11" max="15" width="12.7109375" style="45" customWidth="1"/>
    <col min="16" max="28" width="12.7109375" style="53" customWidth="1"/>
    <col min="29" max="16384" width="9.140625" style="53"/>
  </cols>
  <sheetData>
    <row r="1" spans="1:15" s="42" customFormat="1" ht="20.100000000000001" customHeight="1" x14ac:dyDescent="0.2">
      <c r="A1" s="183" t="s">
        <v>11</v>
      </c>
      <c r="B1" s="184"/>
      <c r="C1" s="174"/>
      <c r="D1" s="175"/>
      <c r="E1" s="176"/>
      <c r="F1" s="40"/>
      <c r="G1" s="46"/>
      <c r="H1" s="46"/>
      <c r="I1" s="112"/>
      <c r="J1" s="46"/>
      <c r="K1" s="28"/>
      <c r="L1" s="28"/>
      <c r="M1" s="28"/>
      <c r="N1" s="28"/>
      <c r="O1" s="28"/>
    </row>
    <row r="2" spans="1:15" s="48" customFormat="1" ht="49.5" customHeight="1" x14ac:dyDescent="0.2">
      <c r="A2" s="184"/>
      <c r="B2" s="184"/>
      <c r="C2" s="105" t="s">
        <v>22</v>
      </c>
      <c r="D2" s="105" t="s">
        <v>23</v>
      </c>
      <c r="E2" s="17" t="s">
        <v>24</v>
      </c>
      <c r="F2" s="47"/>
      <c r="G2" s="33"/>
      <c r="H2" s="33"/>
      <c r="I2" s="113"/>
      <c r="J2" s="33"/>
      <c r="K2" s="25"/>
      <c r="L2" s="25"/>
      <c r="M2" s="25"/>
      <c r="N2" s="25"/>
      <c r="O2" s="25"/>
    </row>
    <row r="3" spans="1:15" s="42" customFormat="1" ht="20.100000000000001" customHeight="1" x14ac:dyDescent="0.2">
      <c r="A3" s="171" t="s">
        <v>17</v>
      </c>
      <c r="B3" s="26" t="s">
        <v>3</v>
      </c>
      <c r="C3" s="164">
        <v>1909279</v>
      </c>
      <c r="D3" s="146">
        <v>0.4425</v>
      </c>
      <c r="E3" s="109">
        <f>IF(C3=0,0,(C3-'Sep 19'!C3)/'Sep 19'!C3)</f>
        <v>-3.3090547151149976E-4</v>
      </c>
      <c r="F3" s="49"/>
      <c r="G3" s="46"/>
      <c r="H3" s="46"/>
      <c r="I3" s="112"/>
      <c r="J3" s="46"/>
      <c r="K3" s="28"/>
      <c r="L3" s="28"/>
      <c r="M3" s="28"/>
      <c r="N3" s="28"/>
      <c r="O3" s="28"/>
    </row>
    <row r="4" spans="1:15" s="42" customFormat="1" ht="20.100000000000001" customHeight="1" x14ac:dyDescent="0.2">
      <c r="A4" s="171"/>
      <c r="B4" s="26" t="s">
        <v>4</v>
      </c>
      <c r="C4" s="164">
        <v>443312</v>
      </c>
      <c r="D4" s="146">
        <v>0.1027</v>
      </c>
      <c r="E4" s="109">
        <f>IF(C4=0,0,(C4-'Sep 19'!C4)/'Sep 19'!C4)</f>
        <v>1.7376842476324334E-3</v>
      </c>
      <c r="F4" s="49"/>
      <c r="G4" s="46"/>
      <c r="H4" s="46"/>
      <c r="I4" s="112"/>
      <c r="J4" s="46"/>
      <c r="K4" s="28"/>
      <c r="L4" s="28"/>
      <c r="M4" s="28"/>
      <c r="N4" s="28"/>
      <c r="O4" s="28"/>
    </row>
    <row r="5" spans="1:15" s="42" customFormat="1" ht="20.100000000000001" customHeight="1" x14ac:dyDescent="0.2">
      <c r="A5" s="171"/>
      <c r="B5" s="26" t="s">
        <v>5</v>
      </c>
      <c r="C5" s="164">
        <v>625658</v>
      </c>
      <c r="D5" s="146">
        <v>0.14499999999999999</v>
      </c>
      <c r="E5" s="109">
        <f>IF(C5=0,0,(C5-'Sep 19'!C5)/'Sep 19'!C5)</f>
        <v>7.965960714057201E-4</v>
      </c>
      <c r="F5" s="49"/>
      <c r="G5" s="46"/>
      <c r="H5" s="46"/>
      <c r="I5" s="112"/>
      <c r="J5" s="46"/>
      <c r="K5" s="28"/>
      <c r="L5" s="28"/>
      <c r="M5" s="28"/>
      <c r="N5" s="28"/>
      <c r="O5" s="28"/>
    </row>
    <row r="6" spans="1:15" s="42" customFormat="1" ht="20.100000000000001" customHeight="1" x14ac:dyDescent="0.2">
      <c r="A6" s="171"/>
      <c r="B6" s="26" t="s">
        <v>6</v>
      </c>
      <c r="C6" s="164">
        <v>726123</v>
      </c>
      <c r="D6" s="146">
        <v>0.16830000000000001</v>
      </c>
      <c r="E6" s="109">
        <f>IF(C6=0,0,(C6-'Sep 19'!C6)/'Sep 19'!C6)</f>
        <v>2.0437678191437981E-3</v>
      </c>
      <c r="F6" s="49"/>
      <c r="G6" s="46"/>
      <c r="H6" s="46"/>
      <c r="I6" s="112"/>
      <c r="J6" s="46"/>
      <c r="K6" s="28"/>
      <c r="L6" s="28"/>
      <c r="M6" s="28"/>
      <c r="N6" s="28"/>
      <c r="O6" s="28"/>
    </row>
    <row r="7" spans="1:15" s="42" customFormat="1" ht="20.100000000000001" customHeight="1" x14ac:dyDescent="0.2">
      <c r="A7" s="171"/>
      <c r="B7" s="26" t="s">
        <v>7</v>
      </c>
      <c r="C7" s="164">
        <v>437986</v>
      </c>
      <c r="D7" s="146">
        <v>0.10150000000000001</v>
      </c>
      <c r="E7" s="109">
        <f>IF(C7=0,0,(C7-'Sep 19'!C7)/'Sep 19'!C7)</f>
        <v>1.9182374138505877E-4</v>
      </c>
      <c r="F7" s="49"/>
      <c r="G7" s="46"/>
      <c r="H7" s="46"/>
      <c r="I7" s="112"/>
      <c r="J7" s="46"/>
      <c r="K7" s="28"/>
      <c r="L7" s="28"/>
      <c r="M7" s="28"/>
      <c r="N7" s="28"/>
      <c r="O7" s="28"/>
    </row>
    <row r="8" spans="1:15" s="42" customFormat="1" ht="20.100000000000001" customHeight="1" x14ac:dyDescent="0.2">
      <c r="A8" s="171"/>
      <c r="B8" s="26" t="s">
        <v>8</v>
      </c>
      <c r="C8" s="164">
        <v>137602</v>
      </c>
      <c r="D8" s="146">
        <v>3.1899999999999998E-2</v>
      </c>
      <c r="E8" s="109">
        <f>IF(C8=0,0,(C8-'Sep 19'!C8)/'Sep 19'!C8)</f>
        <v>2.0352682919737742E-4</v>
      </c>
      <c r="F8" s="49"/>
      <c r="G8" s="46"/>
      <c r="H8" s="46"/>
      <c r="I8" s="112"/>
      <c r="J8" s="46"/>
      <c r="K8" s="28"/>
      <c r="L8" s="28"/>
      <c r="M8" s="28"/>
      <c r="N8" s="28"/>
      <c r="O8" s="28"/>
    </row>
    <row r="9" spans="1:15" s="42" customFormat="1" ht="20.100000000000001" customHeight="1" x14ac:dyDescent="0.2">
      <c r="A9" s="171"/>
      <c r="B9" s="26" t="s">
        <v>9</v>
      </c>
      <c r="C9" s="164">
        <v>7814</v>
      </c>
      <c r="D9" s="146">
        <v>1.8E-3</v>
      </c>
      <c r="E9" s="109">
        <f>IF(C9=0,0,(C9-'Sep 19'!C9)/'Sep 19'!C9)</f>
        <v>1.4097142124823785E-3</v>
      </c>
      <c r="F9" s="49"/>
      <c r="G9" s="46"/>
      <c r="H9" s="46"/>
      <c r="I9" s="112"/>
      <c r="J9" s="46"/>
      <c r="K9" s="28"/>
      <c r="L9" s="28"/>
      <c r="M9" s="28"/>
      <c r="N9" s="28"/>
      <c r="O9" s="28"/>
    </row>
    <row r="10" spans="1:15" s="42" customFormat="1" ht="20.100000000000001" customHeight="1" x14ac:dyDescent="0.2">
      <c r="A10" s="171"/>
      <c r="B10" s="26" t="s">
        <v>10</v>
      </c>
      <c r="C10" s="164">
        <v>26853</v>
      </c>
      <c r="D10" s="146">
        <v>6.1999999999999998E-3</v>
      </c>
      <c r="E10" s="109">
        <f>IF(C10=0,0,(C10-'Sep 19'!C10)/'Sep 19'!C10)</f>
        <v>1.1557676534188354E-3</v>
      </c>
      <c r="F10" s="49"/>
      <c r="G10" s="46"/>
      <c r="H10" s="46"/>
      <c r="I10" s="112"/>
      <c r="J10" s="46"/>
      <c r="K10" s="28"/>
      <c r="L10" s="28"/>
      <c r="M10" s="28"/>
      <c r="N10" s="28"/>
      <c r="O10" s="28"/>
    </row>
    <row r="11" spans="1:15" s="48" customFormat="1" ht="20.100000000000001" customHeight="1" x14ac:dyDescent="0.2">
      <c r="A11" s="172" t="s">
        <v>18</v>
      </c>
      <c r="B11" s="173"/>
      <c r="C11" s="118">
        <f>SUM(C3:C10)</f>
        <v>4314627</v>
      </c>
      <c r="D11" s="110">
        <f>SUM(D3:D10)</f>
        <v>0.99990000000000012</v>
      </c>
      <c r="E11" s="111">
        <f>IF(C11=0,0,(C11-'Sep 19'!C11)/'Sep 19'!C11)</f>
        <v>5.2639426652292473E-4</v>
      </c>
      <c r="F11" s="50"/>
      <c r="G11" s="33"/>
      <c r="H11" s="33"/>
      <c r="I11" s="113"/>
      <c r="J11" s="33"/>
      <c r="K11" s="25"/>
      <c r="L11" s="25"/>
      <c r="M11" s="25"/>
      <c r="N11" s="25"/>
      <c r="O11" s="25"/>
    </row>
    <row r="14" spans="1:15" s="42" customFormat="1" ht="20.100000000000001" customHeight="1" x14ac:dyDescent="0.2">
      <c r="A14" s="172" t="s">
        <v>11</v>
      </c>
      <c r="B14" s="172"/>
      <c r="C14" s="179" t="s">
        <v>1</v>
      </c>
      <c r="D14" s="175"/>
      <c r="E14" s="175"/>
      <c r="F14" s="175"/>
      <c r="G14" s="175"/>
      <c r="H14" s="175"/>
      <c r="I14" s="175"/>
      <c r="J14" s="213"/>
      <c r="K14" s="28"/>
      <c r="L14" s="28"/>
      <c r="M14" s="28"/>
      <c r="N14" s="28"/>
      <c r="O14" s="28"/>
    </row>
    <row r="15" spans="1:15" s="42" customFormat="1" ht="39.950000000000003" customHeight="1" x14ac:dyDescent="0.2">
      <c r="A15" s="172"/>
      <c r="B15" s="172"/>
      <c r="C15" s="104" t="s">
        <v>21</v>
      </c>
      <c r="D15" s="104" t="s">
        <v>12</v>
      </c>
      <c r="E15" s="104" t="s">
        <v>13</v>
      </c>
      <c r="F15" s="104" t="s">
        <v>14</v>
      </c>
      <c r="G15" s="104" t="s">
        <v>15</v>
      </c>
      <c r="H15" s="104" t="s">
        <v>16</v>
      </c>
      <c r="I15" s="104" t="s">
        <v>2</v>
      </c>
      <c r="J15" s="105" t="s">
        <v>26</v>
      </c>
      <c r="K15" s="28"/>
      <c r="L15" s="28"/>
      <c r="M15" s="28"/>
      <c r="N15" s="28"/>
    </row>
    <row r="16" spans="1:15" s="42" customFormat="1" ht="20.100000000000001" customHeight="1" x14ac:dyDescent="0.2">
      <c r="A16" s="171" t="s">
        <v>17</v>
      </c>
      <c r="B16" s="26" t="s">
        <v>3</v>
      </c>
      <c r="C16" s="148">
        <v>10865</v>
      </c>
      <c r="D16" s="148">
        <v>52906</v>
      </c>
      <c r="E16" s="148">
        <v>190846</v>
      </c>
      <c r="F16" s="148">
        <v>220064</v>
      </c>
      <c r="G16" s="148">
        <v>199067</v>
      </c>
      <c r="H16" s="148">
        <v>252068</v>
      </c>
      <c r="I16" s="79">
        <v>925816</v>
      </c>
      <c r="J16" s="124">
        <f>I16/'ABS Estimated Population'!D3</f>
        <v>0.28453368844622029</v>
      </c>
      <c r="K16" s="28"/>
      <c r="L16" s="28"/>
      <c r="M16" s="28"/>
      <c r="N16" s="28"/>
    </row>
    <row r="17" spans="1:15" s="42" customFormat="1" ht="20.100000000000001" customHeight="1" x14ac:dyDescent="0.2">
      <c r="A17" s="171"/>
      <c r="B17" s="26" t="s">
        <v>4</v>
      </c>
      <c r="C17" s="148">
        <v>11505</v>
      </c>
      <c r="D17" s="148">
        <v>21081</v>
      </c>
      <c r="E17" s="148">
        <v>60484</v>
      </c>
      <c r="F17" s="148">
        <v>57628</v>
      </c>
      <c r="G17" s="148">
        <v>47270</v>
      </c>
      <c r="H17" s="148">
        <v>55594</v>
      </c>
      <c r="I17" s="79">
        <v>253562</v>
      </c>
      <c r="J17" s="124">
        <f>I17/'ABS Estimated Population'!D4</f>
        <v>9.5612298881477653E-2</v>
      </c>
      <c r="K17" s="28"/>
      <c r="L17" s="28"/>
      <c r="M17" s="28"/>
      <c r="N17" s="28"/>
    </row>
    <row r="18" spans="1:15" s="42" customFormat="1" ht="20.100000000000001" customHeight="1" x14ac:dyDescent="0.2">
      <c r="A18" s="171"/>
      <c r="B18" s="26" t="s">
        <v>5</v>
      </c>
      <c r="C18" s="148">
        <v>10524</v>
      </c>
      <c r="D18" s="148">
        <v>44200</v>
      </c>
      <c r="E18" s="148">
        <v>80802</v>
      </c>
      <c r="F18" s="148">
        <v>73054</v>
      </c>
      <c r="G18" s="148">
        <v>49506</v>
      </c>
      <c r="H18" s="148">
        <v>45860</v>
      </c>
      <c r="I18" s="79">
        <v>303946</v>
      </c>
      <c r="J18" s="124">
        <f>I18/'ABS Estimated Population'!D5</f>
        <v>0.15016857440989076</v>
      </c>
      <c r="K18" s="28"/>
      <c r="L18" s="28"/>
      <c r="M18" s="28"/>
      <c r="N18" s="28"/>
    </row>
    <row r="19" spans="1:15" s="42" customFormat="1" ht="20.100000000000001" customHeight="1" x14ac:dyDescent="0.2">
      <c r="A19" s="171"/>
      <c r="B19" s="26" t="s">
        <v>6</v>
      </c>
      <c r="C19" s="148">
        <v>31778</v>
      </c>
      <c r="D19" s="148">
        <v>57179</v>
      </c>
      <c r="E19" s="148">
        <v>63858</v>
      </c>
      <c r="F19" s="148">
        <v>61079</v>
      </c>
      <c r="G19" s="148">
        <v>56353</v>
      </c>
      <c r="H19" s="148">
        <v>71563</v>
      </c>
      <c r="I19" s="79">
        <v>341810</v>
      </c>
      <c r="J19" s="125">
        <f>I19/'ABS Estimated Population'!D6</f>
        <v>0.47514064057315464</v>
      </c>
      <c r="K19" s="28"/>
      <c r="L19" s="28"/>
      <c r="M19" s="28"/>
      <c r="N19" s="28"/>
    </row>
    <row r="20" spans="1:15" s="42" customFormat="1" ht="20.100000000000001" customHeight="1" x14ac:dyDescent="0.2">
      <c r="A20" s="171"/>
      <c r="B20" s="26" t="s">
        <v>7</v>
      </c>
      <c r="C20" s="148">
        <v>4238</v>
      </c>
      <c r="D20" s="148">
        <v>7323</v>
      </c>
      <c r="E20" s="148">
        <v>38105</v>
      </c>
      <c r="F20" s="148">
        <v>54368</v>
      </c>
      <c r="G20" s="148">
        <v>49805</v>
      </c>
      <c r="H20" s="148">
        <v>64290</v>
      </c>
      <c r="I20" s="79">
        <v>218129</v>
      </c>
      <c r="J20" s="125">
        <f>I20/'ABS Estimated Population'!D7</f>
        <v>0.21062424743948374</v>
      </c>
      <c r="K20" s="28"/>
      <c r="L20" s="28"/>
      <c r="M20" s="28"/>
      <c r="N20" s="28"/>
    </row>
    <row r="21" spans="1:15" s="42" customFormat="1" ht="20.100000000000001" customHeight="1" x14ac:dyDescent="0.2">
      <c r="A21" s="171"/>
      <c r="B21" s="26" t="s">
        <v>8</v>
      </c>
      <c r="C21" s="148">
        <v>1322</v>
      </c>
      <c r="D21" s="148">
        <v>1834</v>
      </c>
      <c r="E21" s="148">
        <v>10977</v>
      </c>
      <c r="F21" s="148">
        <v>15705</v>
      </c>
      <c r="G21" s="148">
        <v>16117</v>
      </c>
      <c r="H21" s="148">
        <v>21854</v>
      </c>
      <c r="I21" s="79">
        <v>67809</v>
      </c>
      <c r="J21" s="125">
        <f>I21/'ABS Estimated Population'!D8</f>
        <v>0.31047223977363259</v>
      </c>
      <c r="K21" s="28"/>
      <c r="L21" s="28"/>
      <c r="M21" s="28"/>
      <c r="N21" s="28"/>
    </row>
    <row r="22" spans="1:15" s="42" customFormat="1" ht="20.100000000000001" customHeight="1" x14ac:dyDescent="0.2">
      <c r="A22" s="171"/>
      <c r="B22" s="26" t="s">
        <v>9</v>
      </c>
      <c r="C22" s="148">
        <v>317</v>
      </c>
      <c r="D22" s="148">
        <v>649</v>
      </c>
      <c r="E22" s="148">
        <v>930</v>
      </c>
      <c r="F22" s="148">
        <v>1133</v>
      </c>
      <c r="G22" s="148">
        <v>808</v>
      </c>
      <c r="H22" s="148">
        <v>539</v>
      </c>
      <c r="I22" s="79">
        <v>4376</v>
      </c>
      <c r="J22" s="125">
        <f>I22/'ABS Estimated Population'!D9</f>
        <v>4.7777098436544679E-2</v>
      </c>
      <c r="K22" s="28"/>
      <c r="L22" s="28"/>
      <c r="M22" s="28"/>
      <c r="N22" s="28"/>
    </row>
    <row r="23" spans="1:15" s="42" customFormat="1" ht="20.100000000000001" customHeight="1" x14ac:dyDescent="0.2">
      <c r="A23" s="171"/>
      <c r="B23" s="26" t="s">
        <v>10</v>
      </c>
      <c r="C23" s="148">
        <v>1106</v>
      </c>
      <c r="D23" s="148">
        <v>2140</v>
      </c>
      <c r="E23" s="148">
        <v>3361</v>
      </c>
      <c r="F23" s="148">
        <v>3672</v>
      </c>
      <c r="G23" s="148">
        <v>2716</v>
      </c>
      <c r="H23" s="148">
        <v>2842</v>
      </c>
      <c r="I23" s="79">
        <v>15837</v>
      </c>
      <c r="J23" s="125">
        <f>I23/'ABS Estimated Population'!D10</f>
        <v>9.2154877452691852E-2</v>
      </c>
      <c r="K23" s="28"/>
      <c r="L23" s="28"/>
      <c r="M23" s="28"/>
      <c r="N23" s="28"/>
    </row>
    <row r="24" spans="1:15" s="42" customFormat="1" ht="20.100000000000001" customHeight="1" x14ac:dyDescent="0.2">
      <c r="A24" s="172" t="s">
        <v>18</v>
      </c>
      <c r="B24" s="173"/>
      <c r="C24" s="139">
        <f t="shared" ref="C24:I24" si="0">SUM(C16:C23)</f>
        <v>71655</v>
      </c>
      <c r="D24" s="139">
        <f t="shared" si="0"/>
        <v>187312</v>
      </c>
      <c r="E24" s="139">
        <f t="shared" si="0"/>
        <v>449363</v>
      </c>
      <c r="F24" s="139">
        <f t="shared" si="0"/>
        <v>486703</v>
      </c>
      <c r="G24" s="139">
        <f t="shared" si="0"/>
        <v>421642</v>
      </c>
      <c r="H24" s="139">
        <f t="shared" si="0"/>
        <v>514610</v>
      </c>
      <c r="I24" s="139">
        <f t="shared" si="0"/>
        <v>2131285</v>
      </c>
      <c r="J24" s="126">
        <f>I24/'ABS Estimated Population'!D11</f>
        <v>0.20963427399420972</v>
      </c>
      <c r="K24" s="28"/>
      <c r="L24" s="28"/>
      <c r="M24" s="28"/>
      <c r="N24"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104" t="s">
        <v>21</v>
      </c>
      <c r="D28" s="104" t="s">
        <v>12</v>
      </c>
      <c r="E28" s="104" t="s">
        <v>13</v>
      </c>
      <c r="F28" s="104" t="s">
        <v>14</v>
      </c>
      <c r="G28" s="104" t="s">
        <v>15</v>
      </c>
      <c r="H28" s="104" t="s">
        <v>16</v>
      </c>
      <c r="I28" s="104" t="s">
        <v>2</v>
      </c>
      <c r="J28" s="105" t="s">
        <v>26</v>
      </c>
      <c r="K28" s="28"/>
      <c r="L28" s="28"/>
      <c r="M28" s="28"/>
      <c r="N28" s="28"/>
    </row>
    <row r="29" spans="1:15" s="42" customFormat="1" ht="20.100000000000001" customHeight="1" x14ac:dyDescent="0.2">
      <c r="A29" s="171" t="s">
        <v>17</v>
      </c>
      <c r="B29" s="26" t="s">
        <v>3</v>
      </c>
      <c r="C29" s="148">
        <v>3211</v>
      </c>
      <c r="D29" s="148">
        <v>49370</v>
      </c>
      <c r="E29" s="148">
        <v>193480</v>
      </c>
      <c r="F29" s="148">
        <v>226160</v>
      </c>
      <c r="G29" s="148">
        <v>212061</v>
      </c>
      <c r="H29" s="148">
        <v>299148</v>
      </c>
      <c r="I29" s="79">
        <v>983430</v>
      </c>
      <c r="J29" s="125">
        <f>I29/'ABS Estimated Population'!C3</f>
        <v>0.31223925293465465</v>
      </c>
      <c r="K29" s="68"/>
      <c r="L29" s="28"/>
      <c r="M29" s="28"/>
      <c r="N29" s="28"/>
    </row>
    <row r="30" spans="1:15" s="42" customFormat="1" ht="20.100000000000001" customHeight="1" x14ac:dyDescent="0.2">
      <c r="A30" s="171"/>
      <c r="B30" s="26" t="s">
        <v>4</v>
      </c>
      <c r="C30" s="148">
        <v>3182</v>
      </c>
      <c r="D30" s="148">
        <v>12230</v>
      </c>
      <c r="E30" s="148">
        <v>43708</v>
      </c>
      <c r="F30" s="148">
        <v>42386</v>
      </c>
      <c r="G30" s="148">
        <v>38177</v>
      </c>
      <c r="H30" s="148">
        <v>46365</v>
      </c>
      <c r="I30" s="79">
        <v>186048</v>
      </c>
      <c r="J30" s="125">
        <f>I30/'ABS Estimated Population'!C4</f>
        <v>7.2932914717553907E-2</v>
      </c>
      <c r="K30" s="68"/>
      <c r="L30" s="28"/>
      <c r="M30" s="28"/>
      <c r="N30" s="28"/>
    </row>
    <row r="31" spans="1:15" s="42" customFormat="1" ht="20.100000000000001" customHeight="1" x14ac:dyDescent="0.2">
      <c r="A31" s="171"/>
      <c r="B31" s="26" t="s">
        <v>5</v>
      </c>
      <c r="C31" s="148">
        <v>2523</v>
      </c>
      <c r="D31" s="148">
        <v>42533</v>
      </c>
      <c r="E31" s="148">
        <v>91656</v>
      </c>
      <c r="F31" s="148">
        <v>80015</v>
      </c>
      <c r="G31" s="148">
        <v>53122</v>
      </c>
      <c r="H31" s="148">
        <v>51861</v>
      </c>
      <c r="I31" s="79">
        <v>321710</v>
      </c>
      <c r="J31" s="125">
        <f>I31/'ABS Estimated Population'!C5</f>
        <v>0.16525745869976166</v>
      </c>
      <c r="K31" s="68"/>
      <c r="L31" s="28"/>
      <c r="M31" s="28"/>
      <c r="N31" s="28"/>
    </row>
    <row r="32" spans="1:15" s="42" customFormat="1" ht="20.100000000000001" customHeight="1" x14ac:dyDescent="0.2">
      <c r="A32" s="171"/>
      <c r="B32" s="26" t="s">
        <v>6</v>
      </c>
      <c r="C32" s="148">
        <v>34163</v>
      </c>
      <c r="D32" s="148">
        <v>66871</v>
      </c>
      <c r="E32" s="148">
        <v>72291</v>
      </c>
      <c r="F32" s="148">
        <v>66696</v>
      </c>
      <c r="G32" s="148">
        <v>60555</v>
      </c>
      <c r="H32" s="148">
        <v>83661</v>
      </c>
      <c r="I32" s="79">
        <v>384237</v>
      </c>
      <c r="J32" s="125">
        <f>I32/'ABS Estimated Population'!C6</f>
        <v>0.55640718944405188</v>
      </c>
      <c r="K32" s="68"/>
      <c r="L32" s="28"/>
      <c r="M32" s="28"/>
      <c r="N32" s="28"/>
    </row>
    <row r="33" spans="1:16" s="42" customFormat="1" ht="20.100000000000001" customHeight="1" x14ac:dyDescent="0.2">
      <c r="A33" s="171"/>
      <c r="B33" s="26" t="s">
        <v>7</v>
      </c>
      <c r="C33" s="148">
        <v>1116</v>
      </c>
      <c r="D33" s="148">
        <v>4161</v>
      </c>
      <c r="E33" s="148">
        <v>36678</v>
      </c>
      <c r="F33" s="148">
        <v>54660</v>
      </c>
      <c r="G33" s="148">
        <v>50854</v>
      </c>
      <c r="H33" s="148">
        <v>71105</v>
      </c>
      <c r="I33" s="79">
        <v>218574</v>
      </c>
      <c r="J33" s="125">
        <f>I33/'ABS Estimated Population'!C7</f>
        <v>0.21366003290325797</v>
      </c>
      <c r="K33" s="68"/>
      <c r="L33" s="28"/>
      <c r="M33" s="28"/>
      <c r="N33" s="28"/>
    </row>
    <row r="34" spans="1:16" s="42" customFormat="1" ht="20.100000000000001" customHeight="1" x14ac:dyDescent="0.2">
      <c r="A34" s="171"/>
      <c r="B34" s="26" t="s">
        <v>8</v>
      </c>
      <c r="C34" s="148">
        <v>302</v>
      </c>
      <c r="D34" s="148">
        <v>929</v>
      </c>
      <c r="E34" s="148">
        <v>10762</v>
      </c>
      <c r="F34" s="148">
        <v>16210</v>
      </c>
      <c r="G34" s="148">
        <v>16579</v>
      </c>
      <c r="H34" s="148">
        <v>25011</v>
      </c>
      <c r="I34" s="79">
        <v>69793</v>
      </c>
      <c r="J34" s="125">
        <f>I34/'ABS Estimated Population'!C8</f>
        <v>0.33238877194319294</v>
      </c>
      <c r="K34" s="68"/>
      <c r="L34" s="28"/>
      <c r="M34" s="28"/>
      <c r="N34" s="28"/>
    </row>
    <row r="35" spans="1:16" s="42" customFormat="1" ht="20.100000000000001" customHeight="1" x14ac:dyDescent="0.2">
      <c r="A35" s="171"/>
      <c r="B35" s="26" t="s">
        <v>9</v>
      </c>
      <c r="C35" s="148">
        <v>76</v>
      </c>
      <c r="D35" s="148">
        <v>301</v>
      </c>
      <c r="E35" s="148">
        <v>572</v>
      </c>
      <c r="F35" s="148">
        <v>1066</v>
      </c>
      <c r="G35" s="148">
        <v>823</v>
      </c>
      <c r="H35" s="148">
        <v>600</v>
      </c>
      <c r="I35" s="79">
        <v>3438</v>
      </c>
      <c r="J35" s="125">
        <f>I35/'ABS Estimated Population'!C9</f>
        <v>3.4711845240499174E-2</v>
      </c>
      <c r="K35" s="68"/>
      <c r="L35" s="28"/>
      <c r="M35" s="28"/>
      <c r="N35" s="28"/>
    </row>
    <row r="36" spans="1:16" s="42" customFormat="1" ht="20.100000000000001" customHeight="1" x14ac:dyDescent="0.2">
      <c r="A36" s="171"/>
      <c r="B36" s="26" t="s">
        <v>10</v>
      </c>
      <c r="C36" s="148">
        <v>342</v>
      </c>
      <c r="D36" s="148">
        <v>1084</v>
      </c>
      <c r="E36" s="148">
        <v>2128</v>
      </c>
      <c r="F36" s="148">
        <v>2811</v>
      </c>
      <c r="G36" s="148">
        <v>2230</v>
      </c>
      <c r="H36" s="148">
        <v>2421</v>
      </c>
      <c r="I36" s="79">
        <v>11016</v>
      </c>
      <c r="J36" s="125">
        <f>I36/'ABS Estimated Population'!C10</f>
        <v>6.7008114453947124E-2</v>
      </c>
      <c r="K36" s="68"/>
      <c r="L36" s="28"/>
      <c r="M36" s="28"/>
      <c r="N36" s="28"/>
    </row>
    <row r="37" spans="1:16" s="42" customFormat="1" ht="20.100000000000001" customHeight="1" x14ac:dyDescent="0.2">
      <c r="A37" s="172" t="s">
        <v>18</v>
      </c>
      <c r="B37" s="173"/>
      <c r="C37" s="139">
        <f>SUM(C29:C36)</f>
        <v>44915</v>
      </c>
      <c r="D37" s="139">
        <f t="shared" ref="D37:I37" si="1">SUM(D29:D36)</f>
        <v>177479</v>
      </c>
      <c r="E37" s="139">
        <f t="shared" si="1"/>
        <v>451275</v>
      </c>
      <c r="F37" s="139">
        <f t="shared" si="1"/>
        <v>490004</v>
      </c>
      <c r="G37" s="139">
        <f t="shared" si="1"/>
        <v>434401</v>
      </c>
      <c r="H37" s="139">
        <f t="shared" si="1"/>
        <v>580172</v>
      </c>
      <c r="I37" s="139">
        <f t="shared" si="1"/>
        <v>2178246</v>
      </c>
      <c r="J37" s="126">
        <f>I37/'ABS Estimated Population'!C11</f>
        <v>0.22149580435892749</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v>2851885</v>
      </c>
      <c r="L40" s="41"/>
      <c r="M40" s="28"/>
      <c r="N40" s="28"/>
      <c r="O40" s="28"/>
      <c r="P40" s="28"/>
    </row>
    <row r="41" spans="1:16" s="42" customFormat="1" ht="20.100000000000001" customHeight="1" x14ac:dyDescent="0.2">
      <c r="A41" s="178"/>
      <c r="B41" s="178"/>
      <c r="C41" s="178"/>
      <c r="D41" s="104" t="s">
        <v>21</v>
      </c>
      <c r="E41" s="104" t="s">
        <v>12</v>
      </c>
      <c r="F41" s="104" t="s">
        <v>13</v>
      </c>
      <c r="G41" s="104" t="s">
        <v>14</v>
      </c>
      <c r="H41" s="104" t="s">
        <v>15</v>
      </c>
      <c r="I41" s="104" t="s">
        <v>16</v>
      </c>
      <c r="J41" s="104" t="s">
        <v>2</v>
      </c>
      <c r="K41" s="28"/>
      <c r="L41" s="28"/>
      <c r="M41" s="28"/>
      <c r="N41" s="28"/>
      <c r="O41" s="28"/>
    </row>
    <row r="42" spans="1:16" s="42" customFormat="1" ht="20.100000000000001" customHeight="1" x14ac:dyDescent="0.2">
      <c r="A42" s="171" t="s">
        <v>17</v>
      </c>
      <c r="B42" s="194"/>
      <c r="C42" s="26" t="s">
        <v>3</v>
      </c>
      <c r="D42" s="145">
        <v>0</v>
      </c>
      <c r="E42" s="145">
        <v>0</v>
      </c>
      <c r="F42" s="145">
        <v>0</v>
      </c>
      <c r="G42" s="145">
        <v>7</v>
      </c>
      <c r="H42" s="145">
        <v>13</v>
      </c>
      <c r="I42" s="145">
        <v>13</v>
      </c>
      <c r="J42" s="79">
        <v>33</v>
      </c>
      <c r="K42" s="28"/>
      <c r="L42" s="28"/>
      <c r="M42" s="28"/>
      <c r="N42" s="28"/>
      <c r="O42" s="28"/>
    </row>
    <row r="43" spans="1:16" s="42" customFormat="1" ht="20.100000000000001" customHeight="1" x14ac:dyDescent="0.2">
      <c r="A43" s="194"/>
      <c r="B43" s="194"/>
      <c r="C43" s="26" t="s">
        <v>4</v>
      </c>
      <c r="D43" s="145">
        <v>0</v>
      </c>
      <c r="E43" s="145">
        <v>87</v>
      </c>
      <c r="F43" s="145">
        <v>1390</v>
      </c>
      <c r="G43" s="145">
        <v>897</v>
      </c>
      <c r="H43" s="145">
        <v>719</v>
      </c>
      <c r="I43" s="145">
        <v>609</v>
      </c>
      <c r="J43" s="79">
        <v>3702</v>
      </c>
      <c r="K43" s="28"/>
      <c r="L43" s="28"/>
      <c r="M43" s="28"/>
      <c r="N43" s="28"/>
      <c r="O43" s="28"/>
    </row>
    <row r="44" spans="1:16" s="42" customFormat="1" ht="20.100000000000001" customHeight="1" x14ac:dyDescent="0.2">
      <c r="A44" s="194"/>
      <c r="B44" s="194"/>
      <c r="C44" s="26" t="s">
        <v>5</v>
      </c>
      <c r="D44" s="145">
        <v>0</v>
      </c>
      <c r="E44" s="145">
        <v>0</v>
      </c>
      <c r="F44" s="145">
        <v>1</v>
      </c>
      <c r="G44" s="145">
        <v>0</v>
      </c>
      <c r="H44" s="145">
        <v>0</v>
      </c>
      <c r="I44" s="145">
        <v>1</v>
      </c>
      <c r="J44" s="79">
        <v>2</v>
      </c>
      <c r="K44" s="28"/>
      <c r="L44" s="28"/>
      <c r="M44" s="28"/>
      <c r="N44" s="28"/>
      <c r="O44" s="28"/>
    </row>
    <row r="45" spans="1:16" s="42" customFormat="1" ht="20.100000000000001" customHeight="1" x14ac:dyDescent="0.2">
      <c r="A45" s="194"/>
      <c r="B45" s="194"/>
      <c r="C45" s="26" t="s">
        <v>6</v>
      </c>
      <c r="D45" s="145">
        <v>0</v>
      </c>
      <c r="E45" s="145">
        <v>8</v>
      </c>
      <c r="F45" s="145">
        <v>27</v>
      </c>
      <c r="G45" s="145">
        <v>21</v>
      </c>
      <c r="H45" s="145">
        <v>8</v>
      </c>
      <c r="I45" s="145">
        <v>12</v>
      </c>
      <c r="J45" s="79">
        <v>76</v>
      </c>
      <c r="K45" s="28"/>
      <c r="L45" s="28"/>
      <c r="M45" s="28"/>
      <c r="N45" s="28"/>
      <c r="O45" s="28"/>
    </row>
    <row r="46" spans="1:16" s="42" customFormat="1" ht="20.100000000000001" customHeight="1" x14ac:dyDescent="0.2">
      <c r="A46" s="194"/>
      <c r="B46" s="194"/>
      <c r="C46" s="26" t="s">
        <v>7</v>
      </c>
      <c r="D46" s="145">
        <v>0</v>
      </c>
      <c r="E46" s="145">
        <v>12</v>
      </c>
      <c r="F46" s="145">
        <v>331</v>
      </c>
      <c r="G46" s="145">
        <v>344</v>
      </c>
      <c r="H46" s="145">
        <v>272</v>
      </c>
      <c r="I46" s="145">
        <v>324</v>
      </c>
      <c r="J46" s="79">
        <v>1283</v>
      </c>
      <c r="K46" s="28"/>
      <c r="L46" s="28"/>
      <c r="M46" s="28"/>
      <c r="N46" s="28"/>
      <c r="O46" s="28"/>
    </row>
    <row r="47" spans="1:16" s="42" customFormat="1" ht="20.100000000000001" customHeight="1" x14ac:dyDescent="0.2">
      <c r="A47" s="194"/>
      <c r="B47" s="194"/>
      <c r="C47" s="26" t="s">
        <v>8</v>
      </c>
      <c r="D47" s="152">
        <v>0</v>
      </c>
      <c r="E47" s="152">
        <v>0</v>
      </c>
      <c r="F47" s="152">
        <v>0</v>
      </c>
      <c r="G47" s="152">
        <v>0</v>
      </c>
      <c r="H47" s="152">
        <v>0</v>
      </c>
      <c r="I47" s="152">
        <v>0</v>
      </c>
      <c r="J47" s="79">
        <f t="shared" ref="J47:J49" si="2">SUM(D47:I47)</f>
        <v>0</v>
      </c>
      <c r="K47" s="28"/>
      <c r="L47" s="28"/>
      <c r="M47" s="28"/>
      <c r="N47" s="28"/>
      <c r="O47" s="28"/>
    </row>
    <row r="48" spans="1:16" s="42" customFormat="1" ht="20.100000000000001" customHeight="1" x14ac:dyDescent="0.2">
      <c r="A48" s="194"/>
      <c r="B48" s="194"/>
      <c r="C48" s="26" t="s">
        <v>9</v>
      </c>
      <c r="D48" s="152">
        <v>0</v>
      </c>
      <c r="E48" s="152">
        <v>0</v>
      </c>
      <c r="F48" s="152">
        <v>0</v>
      </c>
      <c r="G48" s="152">
        <v>0</v>
      </c>
      <c r="H48" s="152">
        <v>0</v>
      </c>
      <c r="I48" s="152">
        <v>0</v>
      </c>
      <c r="J48" s="79">
        <f t="shared" si="2"/>
        <v>0</v>
      </c>
      <c r="K48" s="28"/>
      <c r="L48" s="28"/>
      <c r="M48" s="28"/>
      <c r="N48" s="28"/>
      <c r="O48" s="28"/>
    </row>
    <row r="49" spans="1:15" s="42" customFormat="1" ht="20.100000000000001" customHeight="1" x14ac:dyDescent="0.2">
      <c r="A49" s="194"/>
      <c r="B49" s="194"/>
      <c r="C49" s="26" t="s">
        <v>10</v>
      </c>
      <c r="D49" s="152">
        <v>0</v>
      </c>
      <c r="E49" s="152">
        <v>0</v>
      </c>
      <c r="F49" s="152">
        <v>0</v>
      </c>
      <c r="G49" s="152">
        <v>0</v>
      </c>
      <c r="H49" s="152">
        <v>0</v>
      </c>
      <c r="I49" s="152">
        <v>0</v>
      </c>
      <c r="J49" s="79">
        <f t="shared" si="2"/>
        <v>0</v>
      </c>
      <c r="L49" s="28"/>
      <c r="M49" s="28"/>
      <c r="N49" s="28"/>
      <c r="O49" s="28"/>
    </row>
    <row r="50" spans="1:15" s="42" customFormat="1" ht="20.100000000000001" customHeight="1" x14ac:dyDescent="0.2">
      <c r="A50" s="172" t="s">
        <v>18</v>
      </c>
      <c r="B50" s="178"/>
      <c r="C50" s="178"/>
      <c r="D50" s="140">
        <f t="shared" ref="D50:J50" si="3">SUM(D42:D49)</f>
        <v>0</v>
      </c>
      <c r="E50" s="140">
        <f t="shared" si="3"/>
        <v>107</v>
      </c>
      <c r="F50" s="140">
        <f t="shared" si="3"/>
        <v>1749</v>
      </c>
      <c r="G50" s="140">
        <f t="shared" si="3"/>
        <v>1269</v>
      </c>
      <c r="H50" s="140">
        <f t="shared" si="3"/>
        <v>1012</v>
      </c>
      <c r="I50" s="140">
        <f t="shared" si="3"/>
        <v>959</v>
      </c>
      <c r="J50" s="140">
        <f t="shared" si="3"/>
        <v>5096</v>
      </c>
      <c r="K50" s="28"/>
      <c r="L50" s="28"/>
      <c r="M50" s="28"/>
      <c r="N50" s="28"/>
      <c r="O50" s="28"/>
    </row>
    <row r="51" spans="1:15" s="42" customFormat="1" ht="20.100000000000001" customHeight="1" x14ac:dyDescent="0.2">
      <c r="A51" s="46"/>
      <c r="B51" s="46"/>
      <c r="C51" s="46"/>
      <c r="D51" s="46"/>
      <c r="E51" s="46"/>
      <c r="F51" s="46"/>
      <c r="G51" s="46"/>
      <c r="H51" s="46"/>
      <c r="I51" s="112"/>
      <c r="J51" s="46"/>
      <c r="K51" s="28"/>
      <c r="L51" s="28"/>
      <c r="M51" s="28"/>
      <c r="N51" s="28"/>
      <c r="O51" s="28"/>
    </row>
    <row r="52" spans="1:15" s="64" customFormat="1" ht="20.100000000000001" customHeight="1" x14ac:dyDescent="0.2">
      <c r="A52" s="197" t="s">
        <v>19</v>
      </c>
      <c r="B52" s="243"/>
      <c r="C52" s="243"/>
      <c r="D52" s="243"/>
      <c r="E52" s="243"/>
      <c r="F52" s="243"/>
      <c r="G52" s="243"/>
      <c r="H52" s="243"/>
      <c r="I52" s="243"/>
      <c r="J52" s="243"/>
      <c r="M52" s="73"/>
      <c r="N52" s="73"/>
      <c r="O52" s="73"/>
    </row>
    <row r="53" spans="1:15" s="64" customFormat="1" ht="20.100000000000001" customHeight="1" x14ac:dyDescent="0.2">
      <c r="A53" s="200" t="s">
        <v>42</v>
      </c>
      <c r="B53" s="200"/>
      <c r="C53" s="200"/>
      <c r="D53" s="200"/>
      <c r="E53" s="200"/>
      <c r="F53" s="200"/>
      <c r="G53" s="200"/>
      <c r="H53" s="200"/>
      <c r="I53" s="200"/>
      <c r="J53" s="200"/>
      <c r="K53" s="65"/>
      <c r="L53" s="65"/>
      <c r="M53" s="65"/>
      <c r="N53" s="65"/>
      <c r="O53" s="73"/>
    </row>
    <row r="54" spans="1:15" s="64" customFormat="1" ht="20.100000000000001" customHeight="1" x14ac:dyDescent="0.2">
      <c r="A54" s="200"/>
      <c r="B54" s="200"/>
      <c r="C54" s="200"/>
      <c r="D54" s="200"/>
      <c r="E54" s="200"/>
      <c r="F54" s="200"/>
      <c r="G54" s="200"/>
      <c r="H54" s="200"/>
      <c r="I54" s="200"/>
      <c r="J54" s="200"/>
      <c r="K54" s="65"/>
      <c r="L54" s="65"/>
      <c r="M54" s="65"/>
      <c r="N54" s="65"/>
      <c r="O54" s="73"/>
    </row>
    <row r="55" spans="1:15" s="64" customFormat="1" ht="20.100000000000001" customHeight="1" x14ac:dyDescent="0.2">
      <c r="A55" s="197" t="s">
        <v>38</v>
      </c>
      <c r="B55" s="197"/>
      <c r="C55" s="197"/>
      <c r="D55" s="197"/>
      <c r="E55" s="197"/>
      <c r="F55" s="197"/>
      <c r="G55" s="197"/>
      <c r="H55" s="197"/>
      <c r="I55" s="197"/>
      <c r="J55" s="197"/>
      <c r="K55" s="65"/>
      <c r="L55" s="65"/>
      <c r="M55" s="65"/>
      <c r="N55" s="73"/>
      <c r="O55" s="73"/>
    </row>
    <row r="56" spans="1:15" s="64" customFormat="1" ht="20.100000000000001" customHeight="1" x14ac:dyDescent="0.2">
      <c r="A56" s="202" t="s">
        <v>30</v>
      </c>
      <c r="B56" s="203"/>
      <c r="C56" s="203"/>
      <c r="D56" s="203"/>
      <c r="E56" s="203"/>
      <c r="F56" s="203"/>
      <c r="G56" s="203"/>
      <c r="H56" s="203"/>
      <c r="I56" s="203"/>
      <c r="J56" s="203"/>
      <c r="K56" s="66"/>
      <c r="L56" s="66"/>
      <c r="M56" s="31"/>
      <c r="N56" s="73"/>
      <c r="O56" s="73"/>
    </row>
    <row r="57" spans="1:15" s="64" customFormat="1" ht="12.75" x14ac:dyDescent="0.2">
      <c r="A57" s="200" t="s">
        <v>31</v>
      </c>
      <c r="B57" s="201"/>
      <c r="C57" s="201"/>
      <c r="D57" s="201"/>
      <c r="E57" s="201"/>
      <c r="F57" s="201"/>
      <c r="G57" s="201"/>
      <c r="H57" s="201"/>
      <c r="I57" s="201"/>
      <c r="J57" s="201"/>
      <c r="K57" s="74"/>
      <c r="L57" s="74"/>
      <c r="M57" s="65"/>
      <c r="N57" s="73"/>
      <c r="O57" s="73"/>
    </row>
    <row r="58" spans="1:15" s="64" customFormat="1" ht="20.100000000000001" customHeight="1" x14ac:dyDescent="0.2">
      <c r="A58" s="231"/>
      <c r="B58" s="201"/>
      <c r="C58" s="201"/>
      <c r="D58" s="201"/>
      <c r="E58" s="201"/>
      <c r="F58" s="201"/>
      <c r="G58" s="201"/>
      <c r="H58" s="201"/>
      <c r="I58" s="201"/>
      <c r="J58" s="201"/>
      <c r="K58" s="74"/>
      <c r="L58" s="74"/>
      <c r="M58" s="65"/>
      <c r="N58" s="73"/>
      <c r="O58" s="73"/>
    </row>
    <row r="59" spans="1:15" s="75" customFormat="1" ht="20.100000000000001" customHeight="1" x14ac:dyDescent="0.2">
      <c r="A59" s="241" t="s">
        <v>53</v>
      </c>
      <c r="B59" s="242"/>
      <c r="C59" s="242"/>
      <c r="D59" s="242"/>
      <c r="E59" s="242"/>
      <c r="F59" s="242"/>
      <c r="G59" s="242"/>
      <c r="H59" s="242"/>
      <c r="I59" s="242"/>
      <c r="J59" s="242"/>
      <c r="K59" s="67"/>
      <c r="L59" s="67"/>
    </row>
    <row r="60" spans="1:15" ht="20.100000000000001" customHeight="1" x14ac:dyDescent="0.2">
      <c r="A60" s="127"/>
      <c r="B60" s="127"/>
      <c r="C60" s="127"/>
      <c r="D60" s="127"/>
      <c r="E60" s="127"/>
      <c r="F60" s="127"/>
      <c r="G60" s="127"/>
      <c r="H60" s="127"/>
      <c r="I60" s="128"/>
      <c r="J60" s="127"/>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31/10/2019</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view="pageLayout" topLeftCell="A16" zoomScaleNormal="100" workbookViewId="0">
      <selection activeCell="L20" sqref="L20"/>
    </sheetView>
  </sheetViews>
  <sheetFormatPr defaultRowHeight="20.100000000000001" customHeight="1" x14ac:dyDescent="0.2"/>
  <cols>
    <col min="1" max="2" width="8.7109375" style="45" customWidth="1"/>
    <col min="3" max="14" width="12.7109375" style="45" customWidth="1"/>
    <col min="15" max="15" width="9.140625" style="45"/>
    <col min="16" max="16384" width="9.140625" style="53"/>
  </cols>
  <sheetData>
    <row r="1" spans="1:15" s="42" customFormat="1" ht="20.100000000000001" customHeight="1" x14ac:dyDescent="0.2">
      <c r="A1" s="183" t="s">
        <v>11</v>
      </c>
      <c r="B1" s="204"/>
      <c r="C1" s="211"/>
      <c r="D1" s="211"/>
      <c r="E1" s="211"/>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1908602</v>
      </c>
      <c r="D3" s="146">
        <v>0.44219999999999998</v>
      </c>
      <c r="E3" s="19">
        <f>IF(C3=0,0,(C3-'Oct 19'!C3)/'Oct 19'!C3)</f>
        <v>-3.5458411264147359E-4</v>
      </c>
      <c r="F3" s="49"/>
      <c r="G3" s="28"/>
      <c r="H3" s="28"/>
      <c r="I3" s="28"/>
      <c r="J3" s="28"/>
      <c r="K3" s="28"/>
      <c r="L3" s="28"/>
      <c r="M3" s="28"/>
      <c r="N3" s="69"/>
      <c r="O3" s="69"/>
    </row>
    <row r="4" spans="1:15" s="42" customFormat="1" ht="20.100000000000001" customHeight="1" x14ac:dyDescent="0.2">
      <c r="A4" s="207"/>
      <c r="B4" s="26" t="s">
        <v>4</v>
      </c>
      <c r="C4" s="148">
        <v>443752</v>
      </c>
      <c r="D4" s="146">
        <v>0.1028</v>
      </c>
      <c r="E4" s="19">
        <f>IF(C4=0,0,(C4-'Oct 19'!C4)/'Oct 19'!C4)</f>
        <v>9.9252896379976169E-4</v>
      </c>
      <c r="F4" s="49"/>
      <c r="G4" s="28"/>
      <c r="H4" s="28"/>
      <c r="I4" s="28"/>
      <c r="J4" s="28"/>
      <c r="K4" s="28"/>
      <c r="L4" s="28"/>
      <c r="M4" s="28"/>
      <c r="N4" s="69"/>
      <c r="O4" s="69"/>
    </row>
    <row r="5" spans="1:15" s="42" customFormat="1" ht="20.100000000000001" customHeight="1" x14ac:dyDescent="0.2">
      <c r="A5" s="207"/>
      <c r="B5" s="26" t="s">
        <v>5</v>
      </c>
      <c r="C5" s="148">
        <v>625927</v>
      </c>
      <c r="D5" s="146">
        <v>0.14499999999999999</v>
      </c>
      <c r="E5" s="19">
        <f>IF(C5=0,0,(C5-'Oct 19'!C5)/'Oct 19'!C5)</f>
        <v>4.2994735142841618E-4</v>
      </c>
      <c r="F5" s="49"/>
      <c r="G5" s="28"/>
      <c r="H5" s="28"/>
      <c r="I5" s="28"/>
      <c r="J5" s="28"/>
      <c r="K5" s="28"/>
      <c r="L5" s="28"/>
      <c r="M5" s="28"/>
      <c r="N5" s="69"/>
      <c r="O5" s="69"/>
    </row>
    <row r="6" spans="1:15" s="42" customFormat="1" ht="20.100000000000001" customHeight="1" x14ac:dyDescent="0.2">
      <c r="A6" s="207"/>
      <c r="B6" s="26" t="s">
        <v>6</v>
      </c>
      <c r="C6" s="148">
        <v>727717</v>
      </c>
      <c r="D6" s="146">
        <v>0.1686</v>
      </c>
      <c r="E6" s="19">
        <f>IF(C6=0,0,(C6-'Oct 19'!C6)/'Oct 19'!C6)</f>
        <v>2.1952203690008441E-3</v>
      </c>
      <c r="F6" s="49"/>
      <c r="G6" s="28"/>
      <c r="H6" s="28"/>
      <c r="I6" s="28"/>
      <c r="J6" s="28"/>
      <c r="K6" s="28"/>
      <c r="L6" s="28"/>
      <c r="M6" s="28"/>
      <c r="N6" s="69"/>
      <c r="O6" s="69"/>
    </row>
    <row r="7" spans="1:15" s="42" customFormat="1" ht="20.100000000000001" customHeight="1" x14ac:dyDescent="0.2">
      <c r="A7" s="207"/>
      <c r="B7" s="26" t="s">
        <v>7</v>
      </c>
      <c r="C7" s="148">
        <v>437959</v>
      </c>
      <c r="D7" s="146">
        <v>0.10150000000000001</v>
      </c>
      <c r="E7" s="19">
        <f>IF(C7=0,0,(C7-'Oct 19'!C7)/'Oct 19'!C7)</f>
        <v>-6.1645806030329731E-5</v>
      </c>
      <c r="F7" s="49"/>
      <c r="G7" s="28"/>
      <c r="H7" s="28"/>
      <c r="I7" s="28"/>
      <c r="J7" s="28"/>
      <c r="K7" s="28"/>
      <c r="L7" s="28"/>
      <c r="M7" s="28"/>
      <c r="N7" s="69"/>
      <c r="O7" s="69"/>
    </row>
    <row r="8" spans="1:15" s="42" customFormat="1" ht="20.100000000000001" customHeight="1" x14ac:dyDescent="0.2">
      <c r="A8" s="207"/>
      <c r="B8" s="26" t="s">
        <v>8</v>
      </c>
      <c r="C8" s="148">
        <v>137615</v>
      </c>
      <c r="D8" s="146">
        <v>3.1899999999999998E-2</v>
      </c>
      <c r="E8" s="19">
        <f>IF(C8=0,0,(C8-'Oct 19'!C8)/'Oct 19'!C8)</f>
        <v>9.4475370997514576E-5</v>
      </c>
      <c r="F8" s="49"/>
      <c r="G8" s="28"/>
      <c r="H8" s="28"/>
      <c r="I8" s="28"/>
      <c r="J8" s="28"/>
      <c r="K8" s="28"/>
      <c r="L8" s="28"/>
      <c r="M8" s="28"/>
      <c r="N8" s="69"/>
      <c r="O8" s="69"/>
    </row>
    <row r="9" spans="1:15" s="42" customFormat="1" ht="20.100000000000001" customHeight="1" x14ac:dyDescent="0.2">
      <c r="A9" s="207"/>
      <c r="B9" s="26" t="s">
        <v>9</v>
      </c>
      <c r="C9" s="148">
        <v>7826</v>
      </c>
      <c r="D9" s="146">
        <v>1.8E-3</v>
      </c>
      <c r="E9" s="19">
        <f>IF(C9=0,0,(C9-'Oct 19'!C9)/'Oct 19'!C9)</f>
        <v>1.5357051446122344E-3</v>
      </c>
      <c r="F9" s="49"/>
      <c r="G9" s="28"/>
      <c r="H9" s="28"/>
      <c r="I9" s="28"/>
      <c r="J9" s="28"/>
      <c r="K9" s="28"/>
      <c r="L9" s="28"/>
      <c r="M9" s="28"/>
      <c r="N9" s="69"/>
      <c r="O9" s="69"/>
    </row>
    <row r="10" spans="1:15" s="42" customFormat="1" ht="20.100000000000001" customHeight="1" x14ac:dyDescent="0.2">
      <c r="A10" s="207"/>
      <c r="B10" s="26" t="s">
        <v>10</v>
      </c>
      <c r="C10" s="148">
        <v>26883</v>
      </c>
      <c r="D10" s="146">
        <v>6.1999999999999998E-3</v>
      </c>
      <c r="E10" s="19">
        <f>IF(C10=0,0,(C10-'Oct 19'!C10)/'Oct 19'!C10)</f>
        <v>1.1171936096525529E-3</v>
      </c>
      <c r="F10" s="49"/>
      <c r="G10" s="28"/>
      <c r="H10" s="28"/>
      <c r="I10" s="28"/>
      <c r="J10" s="28"/>
      <c r="K10" s="28"/>
      <c r="L10" s="28"/>
      <c r="M10" s="28"/>
      <c r="N10" s="69"/>
      <c r="O10" s="69"/>
    </row>
    <row r="11" spans="1:15" s="48" customFormat="1" ht="20.100000000000001" customHeight="1" x14ac:dyDescent="0.2">
      <c r="A11" s="172" t="s">
        <v>18</v>
      </c>
      <c r="B11" s="173"/>
      <c r="C11" s="90">
        <f>SUM(C3:C10)</f>
        <v>4316281</v>
      </c>
      <c r="D11" s="91">
        <f>SUM(D3:D10)</f>
        <v>1</v>
      </c>
      <c r="E11" s="91">
        <f>IF(C11=0,0,(C11-'Oct 19'!C11)/'Oct 19'!C11)</f>
        <v>3.8334715839862866E-4</v>
      </c>
      <c r="F11" s="50"/>
      <c r="G11" s="25"/>
      <c r="H11" s="25"/>
      <c r="I11" s="25"/>
      <c r="J11" s="25"/>
      <c r="K11" s="25"/>
      <c r="L11" s="25"/>
      <c r="M11" s="25"/>
      <c r="N11" s="25"/>
      <c r="O11" s="25"/>
    </row>
    <row r="14" spans="1:15" s="42" customFormat="1" ht="20.100000000000001" customHeight="1" x14ac:dyDescent="0.2">
      <c r="A14" s="172" t="s">
        <v>11</v>
      </c>
      <c r="B14" s="172"/>
      <c r="C14" s="177" t="s">
        <v>1</v>
      </c>
      <c r="D14" s="194"/>
      <c r="E14" s="194"/>
      <c r="F14" s="194"/>
      <c r="G14" s="194"/>
      <c r="H14" s="194"/>
      <c r="I14" s="194"/>
      <c r="J14" s="178"/>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148">
        <v>10922</v>
      </c>
      <c r="D16" s="148">
        <v>51801</v>
      </c>
      <c r="E16" s="148">
        <v>190309</v>
      </c>
      <c r="F16" s="148">
        <v>219921</v>
      </c>
      <c r="G16" s="148">
        <v>199207</v>
      </c>
      <c r="H16" s="148">
        <v>253383</v>
      </c>
      <c r="I16" s="148">
        <f t="shared" ref="I16:I23" si="0">SUM(C16:H16)</f>
        <v>925543</v>
      </c>
      <c r="J16" s="106">
        <f>I16/'ABS Estimated Population'!D3</f>
        <v>0.28444978657268838</v>
      </c>
      <c r="K16" s="28"/>
      <c r="L16" s="28"/>
      <c r="M16" s="28"/>
      <c r="N16" s="28"/>
    </row>
    <row r="17" spans="1:15" s="42" customFormat="1" ht="20.100000000000001" customHeight="1" x14ac:dyDescent="0.2">
      <c r="A17" s="207"/>
      <c r="B17" s="26" t="s">
        <v>4</v>
      </c>
      <c r="C17" s="148">
        <v>11591</v>
      </c>
      <c r="D17" s="148">
        <v>21014</v>
      </c>
      <c r="E17" s="148">
        <v>60361</v>
      </c>
      <c r="F17" s="148">
        <v>57551</v>
      </c>
      <c r="G17" s="148">
        <v>47461</v>
      </c>
      <c r="H17" s="148">
        <v>55886</v>
      </c>
      <c r="I17" s="148">
        <f>SUM(C17:H17)</f>
        <v>253864</v>
      </c>
      <c r="J17" s="106">
        <f>I17/'ABS Estimated Population'!D4</f>
        <v>9.5726176017098166E-2</v>
      </c>
      <c r="K17" s="28"/>
      <c r="L17" s="28"/>
      <c r="M17" s="28"/>
      <c r="N17" s="28"/>
    </row>
    <row r="18" spans="1:15" s="42" customFormat="1" ht="20.100000000000001" customHeight="1" x14ac:dyDescent="0.2">
      <c r="A18" s="207"/>
      <c r="B18" s="26" t="s">
        <v>5</v>
      </c>
      <c r="C18" s="148">
        <v>10589</v>
      </c>
      <c r="D18" s="148">
        <v>43606</v>
      </c>
      <c r="E18" s="148">
        <v>80949</v>
      </c>
      <c r="F18" s="148">
        <v>73213</v>
      </c>
      <c r="G18" s="148">
        <v>49679</v>
      </c>
      <c r="H18" s="148">
        <v>46117</v>
      </c>
      <c r="I18" s="148">
        <f t="shared" si="0"/>
        <v>304153</v>
      </c>
      <c r="J18" s="106">
        <f>I18/'ABS Estimated Population'!D5</f>
        <v>0.15027084552022893</v>
      </c>
      <c r="K18" s="28"/>
      <c r="L18" s="28"/>
      <c r="M18" s="28"/>
      <c r="N18" s="28"/>
    </row>
    <row r="19" spans="1:15" s="42" customFormat="1" ht="20.100000000000001" customHeight="1" x14ac:dyDescent="0.2">
      <c r="A19" s="207"/>
      <c r="B19" s="26" t="s">
        <v>6</v>
      </c>
      <c r="C19" s="148">
        <v>31863</v>
      </c>
      <c r="D19" s="148">
        <v>57146</v>
      </c>
      <c r="E19" s="148">
        <v>64028</v>
      </c>
      <c r="F19" s="148">
        <v>61065</v>
      </c>
      <c r="G19" s="148">
        <v>56364</v>
      </c>
      <c r="H19" s="148">
        <v>71999</v>
      </c>
      <c r="I19" s="148">
        <f t="shared" si="0"/>
        <v>342465</v>
      </c>
      <c r="J19" s="107">
        <f>I19/'ABS Estimated Population'!D6</f>
        <v>0.47605113798275478</v>
      </c>
      <c r="K19" s="28"/>
      <c r="L19" s="28"/>
      <c r="M19" s="28"/>
      <c r="N19" s="28"/>
    </row>
    <row r="20" spans="1:15" s="42" customFormat="1" ht="20.100000000000001" customHeight="1" x14ac:dyDescent="0.2">
      <c r="A20" s="207"/>
      <c r="B20" s="26" t="s">
        <v>7</v>
      </c>
      <c r="C20" s="148">
        <v>4265</v>
      </c>
      <c r="D20" s="148">
        <v>7200</v>
      </c>
      <c r="E20" s="148">
        <v>37825</v>
      </c>
      <c r="F20" s="148">
        <v>54358</v>
      </c>
      <c r="G20" s="148">
        <v>49850</v>
      </c>
      <c r="H20" s="148">
        <v>64614</v>
      </c>
      <c r="I20" s="148">
        <f t="shared" si="0"/>
        <v>218112</v>
      </c>
      <c r="J20" s="107">
        <f>I20/'ABS Estimated Population'!D7</f>
        <v>0.21060783232637881</v>
      </c>
      <c r="K20" s="28"/>
      <c r="L20" s="28"/>
      <c r="M20" s="28"/>
      <c r="N20" s="28"/>
    </row>
    <row r="21" spans="1:15" s="42" customFormat="1" ht="20.100000000000001" customHeight="1" x14ac:dyDescent="0.2">
      <c r="A21" s="207"/>
      <c r="B21" s="26" t="s">
        <v>8</v>
      </c>
      <c r="C21" s="148">
        <v>1322</v>
      </c>
      <c r="D21" s="148">
        <v>1832</v>
      </c>
      <c r="E21" s="148">
        <v>10879</v>
      </c>
      <c r="F21" s="148">
        <v>15692</v>
      </c>
      <c r="G21" s="148">
        <v>16146</v>
      </c>
      <c r="H21" s="148">
        <v>21950</v>
      </c>
      <c r="I21" s="148">
        <f t="shared" si="0"/>
        <v>67821</v>
      </c>
      <c r="J21" s="107">
        <f>I21/'ABS Estimated Population'!D8</f>
        <v>0.31052718331913959</v>
      </c>
      <c r="K21" s="28"/>
      <c r="L21" s="28"/>
      <c r="M21" s="28"/>
      <c r="N21" s="28"/>
    </row>
    <row r="22" spans="1:15" s="42" customFormat="1" ht="20.100000000000001" customHeight="1" x14ac:dyDescent="0.2">
      <c r="A22" s="207"/>
      <c r="B22" s="26" t="s">
        <v>9</v>
      </c>
      <c r="C22" s="148">
        <v>310</v>
      </c>
      <c r="D22" s="148">
        <v>648</v>
      </c>
      <c r="E22" s="148">
        <v>922</v>
      </c>
      <c r="F22" s="148">
        <v>1138</v>
      </c>
      <c r="G22" s="148">
        <v>817</v>
      </c>
      <c r="H22" s="148">
        <v>537</v>
      </c>
      <c r="I22" s="148">
        <f t="shared" si="0"/>
        <v>4372</v>
      </c>
      <c r="J22" s="107">
        <f>I22/'ABS Estimated Population'!D9</f>
        <v>4.7733426500131015E-2</v>
      </c>
      <c r="K22" s="28"/>
      <c r="L22" s="28"/>
      <c r="M22" s="28"/>
      <c r="N22" s="28"/>
    </row>
    <row r="23" spans="1:15" s="42" customFormat="1" ht="20.100000000000001" customHeight="1" x14ac:dyDescent="0.2">
      <c r="A23" s="207"/>
      <c r="B23" s="26" t="s">
        <v>10</v>
      </c>
      <c r="C23" s="148">
        <v>1125</v>
      </c>
      <c r="D23" s="148">
        <v>2127</v>
      </c>
      <c r="E23" s="148">
        <v>3364</v>
      </c>
      <c r="F23" s="148">
        <v>3663</v>
      </c>
      <c r="G23" s="148">
        <v>2720</v>
      </c>
      <c r="H23" s="148">
        <v>2859</v>
      </c>
      <c r="I23" s="148">
        <f t="shared" si="0"/>
        <v>15858</v>
      </c>
      <c r="J23" s="107">
        <f>I23/'ABS Estimated Population'!D10</f>
        <v>9.2277075623210664E-2</v>
      </c>
      <c r="K23" s="28"/>
      <c r="L23" s="28"/>
      <c r="M23" s="28"/>
      <c r="N23" s="28"/>
    </row>
    <row r="24" spans="1:15" s="42" customFormat="1" ht="20.100000000000001" customHeight="1" x14ac:dyDescent="0.2">
      <c r="A24" s="172" t="s">
        <v>18</v>
      </c>
      <c r="B24" s="173"/>
      <c r="C24" s="82">
        <f>SUM(C16:C23)</f>
        <v>71987</v>
      </c>
      <c r="D24" s="82">
        <f t="shared" ref="D24:I24" si="1">SUM(D16:D23)</f>
        <v>185374</v>
      </c>
      <c r="E24" s="82">
        <f t="shared" si="1"/>
        <v>448637</v>
      </c>
      <c r="F24" s="82">
        <f t="shared" si="1"/>
        <v>486601</v>
      </c>
      <c r="G24" s="82">
        <f t="shared" si="1"/>
        <v>422244</v>
      </c>
      <c r="H24" s="82">
        <f t="shared" si="1"/>
        <v>517345</v>
      </c>
      <c r="I24" s="82">
        <f t="shared" si="1"/>
        <v>2132188</v>
      </c>
      <c r="J24" s="108">
        <f>I24/'ABS Estimated Population'!D11</f>
        <v>0.20972309353238353</v>
      </c>
      <c r="K24" s="28"/>
      <c r="L24" s="28"/>
      <c r="M24" s="28"/>
      <c r="N24" s="28"/>
    </row>
    <row r="27" spans="1:15" s="42" customFormat="1" ht="20.100000000000001" customHeight="1" x14ac:dyDescent="0.2">
      <c r="A27" s="172" t="s">
        <v>11</v>
      </c>
      <c r="B27" s="172"/>
      <c r="C27" s="206" t="s">
        <v>0</v>
      </c>
      <c r="D27" s="206"/>
      <c r="E27" s="206"/>
      <c r="F27" s="206"/>
      <c r="G27" s="206"/>
      <c r="H27" s="206"/>
      <c r="I27" s="206"/>
      <c r="J27" s="178"/>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148">
        <v>3226</v>
      </c>
      <c r="D29" s="148">
        <v>48078</v>
      </c>
      <c r="E29" s="148">
        <v>193035</v>
      </c>
      <c r="F29" s="148">
        <v>225948</v>
      </c>
      <c r="G29" s="148">
        <v>212197</v>
      </c>
      <c r="H29" s="148">
        <v>300542</v>
      </c>
      <c r="I29" s="148">
        <f t="shared" ref="I29:I36" si="2">SUM(C29:H29)</f>
        <v>983026</v>
      </c>
      <c r="J29" s="107">
        <f>I29/'ABS Estimated Population'!C3</f>
        <v>0.31211098284101746</v>
      </c>
      <c r="K29" s="28"/>
      <c r="L29" s="28"/>
      <c r="M29" s="28"/>
      <c r="N29" s="28"/>
    </row>
    <row r="30" spans="1:15" s="42" customFormat="1" ht="20.100000000000001" customHeight="1" x14ac:dyDescent="0.2">
      <c r="A30" s="171"/>
      <c r="B30" s="26" t="s">
        <v>4</v>
      </c>
      <c r="C30" s="148">
        <v>3214</v>
      </c>
      <c r="D30" s="148">
        <v>12095</v>
      </c>
      <c r="E30" s="148">
        <v>43648</v>
      </c>
      <c r="F30" s="148">
        <v>42338</v>
      </c>
      <c r="G30" s="148">
        <v>38299</v>
      </c>
      <c r="H30" s="148">
        <v>46593</v>
      </c>
      <c r="I30" s="148">
        <f t="shared" si="2"/>
        <v>186187</v>
      </c>
      <c r="J30" s="107">
        <f>I30/'ABS Estimated Population'!C4</f>
        <v>7.2987404285545718E-2</v>
      </c>
      <c r="K30" s="28"/>
      <c r="L30" s="28"/>
      <c r="M30" s="28"/>
      <c r="N30" s="28"/>
    </row>
    <row r="31" spans="1:15" s="42" customFormat="1" ht="20.100000000000001" customHeight="1" x14ac:dyDescent="0.2">
      <c r="A31" s="171"/>
      <c r="B31" s="26" t="s">
        <v>5</v>
      </c>
      <c r="C31" s="148">
        <v>2557</v>
      </c>
      <c r="D31" s="148">
        <v>41747</v>
      </c>
      <c r="E31" s="148">
        <v>91795</v>
      </c>
      <c r="F31" s="148">
        <v>80205</v>
      </c>
      <c r="G31" s="148">
        <v>53295</v>
      </c>
      <c r="H31" s="148">
        <v>52173</v>
      </c>
      <c r="I31" s="148">
        <f t="shared" si="2"/>
        <v>321772</v>
      </c>
      <c r="J31" s="107">
        <f>I31/'ABS Estimated Population'!C5</f>
        <v>0.16528930714227008</v>
      </c>
      <c r="K31" s="28"/>
      <c r="L31" s="28"/>
      <c r="M31" s="28"/>
      <c r="N31" s="28"/>
    </row>
    <row r="32" spans="1:15" s="42" customFormat="1" ht="20.100000000000001" customHeight="1" x14ac:dyDescent="0.2">
      <c r="A32" s="171"/>
      <c r="B32" s="26" t="s">
        <v>6</v>
      </c>
      <c r="C32" s="148">
        <v>34185</v>
      </c>
      <c r="D32" s="148">
        <v>66976</v>
      </c>
      <c r="E32" s="148">
        <v>72480</v>
      </c>
      <c r="F32" s="148">
        <v>66744</v>
      </c>
      <c r="G32" s="148">
        <v>60678</v>
      </c>
      <c r="H32" s="148">
        <v>84113</v>
      </c>
      <c r="I32" s="148">
        <f t="shared" si="2"/>
        <v>385176</v>
      </c>
      <c r="J32" s="107">
        <f>I32/'ABS Estimated Population'!C6</f>
        <v>0.55776693967864133</v>
      </c>
      <c r="K32" s="28"/>
      <c r="L32" s="28"/>
      <c r="M32" s="28"/>
      <c r="N32" s="28"/>
    </row>
    <row r="33" spans="1:16" s="42" customFormat="1" ht="20.100000000000001" customHeight="1" x14ac:dyDescent="0.2">
      <c r="A33" s="171"/>
      <c r="B33" s="26" t="s">
        <v>7</v>
      </c>
      <c r="C33" s="148">
        <v>1117</v>
      </c>
      <c r="D33" s="148">
        <v>4069</v>
      </c>
      <c r="E33" s="148">
        <v>36400</v>
      </c>
      <c r="F33" s="148">
        <v>54640</v>
      </c>
      <c r="G33" s="148">
        <v>50916</v>
      </c>
      <c r="H33" s="148">
        <v>71422</v>
      </c>
      <c r="I33" s="148">
        <f t="shared" si="2"/>
        <v>218564</v>
      </c>
      <c r="J33" s="107">
        <f>I33/'ABS Estimated Population'!C7</f>
        <v>0.21365025772263707</v>
      </c>
      <c r="K33" s="28"/>
      <c r="L33" s="28"/>
      <c r="M33" s="28"/>
      <c r="N33" s="28"/>
    </row>
    <row r="34" spans="1:16" s="42" customFormat="1" ht="20.100000000000001" customHeight="1" x14ac:dyDescent="0.2">
      <c r="A34" s="171"/>
      <c r="B34" s="26" t="s">
        <v>8</v>
      </c>
      <c r="C34" s="148">
        <v>311</v>
      </c>
      <c r="D34" s="148">
        <v>917</v>
      </c>
      <c r="E34" s="148">
        <v>10652</v>
      </c>
      <c r="F34" s="148">
        <v>16208</v>
      </c>
      <c r="G34" s="148">
        <v>16581</v>
      </c>
      <c r="H34" s="148">
        <v>25125</v>
      </c>
      <c r="I34" s="148">
        <f t="shared" si="2"/>
        <v>69794</v>
      </c>
      <c r="J34" s="107">
        <f>I34/'ABS Estimated Population'!C8</f>
        <v>0.33239353443759706</v>
      </c>
      <c r="K34" s="28"/>
      <c r="L34" s="28"/>
      <c r="M34" s="28"/>
      <c r="N34" s="28"/>
    </row>
    <row r="35" spans="1:16" s="42" customFormat="1" ht="20.100000000000001" customHeight="1" x14ac:dyDescent="0.2">
      <c r="A35" s="171"/>
      <c r="B35" s="26" t="s">
        <v>9</v>
      </c>
      <c r="C35" s="148">
        <v>73</v>
      </c>
      <c r="D35" s="148">
        <v>302</v>
      </c>
      <c r="E35" s="148">
        <v>576</v>
      </c>
      <c r="F35" s="148">
        <v>1067</v>
      </c>
      <c r="G35" s="148">
        <v>826</v>
      </c>
      <c r="H35" s="148">
        <v>610</v>
      </c>
      <c r="I35" s="148">
        <f t="shared" si="2"/>
        <v>3454</v>
      </c>
      <c r="J35" s="107">
        <f>I35/'ABS Estimated Population'!C9</f>
        <v>3.4873389604620171E-2</v>
      </c>
      <c r="K35" s="28"/>
      <c r="L35" s="28"/>
      <c r="M35" s="28"/>
      <c r="N35" s="28"/>
    </row>
    <row r="36" spans="1:16" s="42" customFormat="1" ht="20.100000000000001" customHeight="1" x14ac:dyDescent="0.2">
      <c r="A36" s="171"/>
      <c r="B36" s="26" t="s">
        <v>10</v>
      </c>
      <c r="C36" s="148">
        <v>352</v>
      </c>
      <c r="D36" s="148">
        <v>1081</v>
      </c>
      <c r="E36" s="148">
        <v>2118</v>
      </c>
      <c r="F36" s="148">
        <v>2804</v>
      </c>
      <c r="G36" s="148">
        <v>2238</v>
      </c>
      <c r="H36" s="148">
        <v>2432</v>
      </c>
      <c r="I36" s="148">
        <f t="shared" si="2"/>
        <v>11025</v>
      </c>
      <c r="J36" s="107">
        <f>I36/'ABS Estimated Population'!C10</f>
        <v>6.7062859645494466E-2</v>
      </c>
      <c r="K36" s="28"/>
      <c r="L36" s="28"/>
      <c r="M36" s="28"/>
      <c r="N36" s="28"/>
    </row>
    <row r="37" spans="1:16" s="42" customFormat="1" ht="20.100000000000001" customHeight="1" x14ac:dyDescent="0.2">
      <c r="A37" s="172" t="s">
        <v>18</v>
      </c>
      <c r="B37" s="173"/>
      <c r="C37" s="82">
        <f>SUM(C29:C36)</f>
        <v>45035</v>
      </c>
      <c r="D37" s="82">
        <f t="shared" ref="D37:I37" si="3">SUM(D29:D36)</f>
        <v>175265</v>
      </c>
      <c r="E37" s="82">
        <f t="shared" si="3"/>
        <v>450704</v>
      </c>
      <c r="F37" s="82">
        <f t="shared" si="3"/>
        <v>489954</v>
      </c>
      <c r="G37" s="82">
        <f t="shared" si="3"/>
        <v>435030</v>
      </c>
      <c r="H37" s="82">
        <f t="shared" si="3"/>
        <v>583010</v>
      </c>
      <c r="I37" s="82">
        <f t="shared" si="3"/>
        <v>2178998</v>
      </c>
      <c r="J37" s="108">
        <f>I37/'ABS Estimated Population'!C11</f>
        <v>0.22157227177577477</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48">
        <v>0</v>
      </c>
      <c r="E42" s="148">
        <v>0</v>
      </c>
      <c r="F42" s="148">
        <v>0</v>
      </c>
      <c r="G42" s="148">
        <v>7</v>
      </c>
      <c r="H42" s="148">
        <v>13</v>
      </c>
      <c r="I42" s="148">
        <v>13</v>
      </c>
      <c r="J42" s="148">
        <f>SUM(D42:I42)</f>
        <v>33</v>
      </c>
      <c r="K42" s="28"/>
      <c r="L42" s="28"/>
      <c r="M42" s="28"/>
      <c r="N42" s="28"/>
      <c r="O42" s="28"/>
    </row>
    <row r="43" spans="1:16" s="42" customFormat="1" ht="20.100000000000001" customHeight="1" x14ac:dyDescent="0.2">
      <c r="A43" s="194"/>
      <c r="B43" s="194"/>
      <c r="C43" s="165" t="s">
        <v>4</v>
      </c>
      <c r="D43" s="148">
        <v>0</v>
      </c>
      <c r="E43" s="148">
        <v>82</v>
      </c>
      <c r="F43" s="148">
        <v>1391</v>
      </c>
      <c r="G43" s="148">
        <v>892</v>
      </c>
      <c r="H43" s="148">
        <v>723</v>
      </c>
      <c r="I43" s="148">
        <v>613</v>
      </c>
      <c r="J43" s="148">
        <f>SUM(D43:I43)</f>
        <v>3701</v>
      </c>
      <c r="K43" s="28"/>
      <c r="L43" s="28"/>
      <c r="M43" s="28"/>
      <c r="N43" s="28"/>
      <c r="O43" s="28"/>
    </row>
    <row r="44" spans="1:16" s="42" customFormat="1" ht="20.100000000000001" customHeight="1" x14ac:dyDescent="0.2">
      <c r="A44" s="194"/>
      <c r="B44" s="194"/>
      <c r="C44" s="165" t="s">
        <v>5</v>
      </c>
      <c r="D44" s="148">
        <v>0</v>
      </c>
      <c r="E44" s="148">
        <v>0</v>
      </c>
      <c r="F44" s="148">
        <v>1</v>
      </c>
      <c r="G44" s="148">
        <v>0</v>
      </c>
      <c r="H44" s="148">
        <v>0</v>
      </c>
      <c r="I44" s="148">
        <v>1</v>
      </c>
      <c r="J44" s="148">
        <f>SUM(D44:I44)</f>
        <v>2</v>
      </c>
      <c r="K44" s="28"/>
      <c r="L44" s="28"/>
      <c r="M44" s="28"/>
      <c r="N44" s="28"/>
      <c r="O44" s="28"/>
    </row>
    <row r="45" spans="1:16" s="42" customFormat="1" ht="20.100000000000001" customHeight="1" x14ac:dyDescent="0.2">
      <c r="A45" s="194"/>
      <c r="B45" s="194"/>
      <c r="C45" s="165" t="s">
        <v>6</v>
      </c>
      <c r="D45" s="148">
        <v>0</v>
      </c>
      <c r="E45" s="148">
        <v>8</v>
      </c>
      <c r="F45" s="148">
        <v>27</v>
      </c>
      <c r="G45" s="148">
        <v>21</v>
      </c>
      <c r="H45" s="148">
        <v>8</v>
      </c>
      <c r="I45" s="148">
        <v>12</v>
      </c>
      <c r="J45" s="148">
        <f>SUM(D45:I45)</f>
        <v>76</v>
      </c>
      <c r="K45" s="28"/>
      <c r="L45" s="28"/>
      <c r="M45" s="28"/>
      <c r="N45" s="28"/>
      <c r="O45" s="28"/>
    </row>
    <row r="46" spans="1:16" s="42" customFormat="1" ht="20.100000000000001" customHeight="1" x14ac:dyDescent="0.2">
      <c r="A46" s="194"/>
      <c r="B46" s="194"/>
      <c r="C46" s="165" t="s">
        <v>7</v>
      </c>
      <c r="D46" s="148">
        <v>0</v>
      </c>
      <c r="E46" s="148">
        <v>6</v>
      </c>
      <c r="F46" s="148">
        <v>332</v>
      </c>
      <c r="G46" s="148">
        <v>347</v>
      </c>
      <c r="H46" s="148">
        <v>269</v>
      </c>
      <c r="I46" s="148">
        <v>329</v>
      </c>
      <c r="J46" s="148">
        <f>SUM(D46:I46)</f>
        <v>1283</v>
      </c>
      <c r="K46" s="28"/>
      <c r="L46" s="28"/>
      <c r="M46" s="28"/>
      <c r="N46" s="28"/>
      <c r="O46" s="28"/>
    </row>
    <row r="47" spans="1:16" s="42" customFormat="1" ht="20.100000000000001" customHeight="1" x14ac:dyDescent="0.2">
      <c r="A47" s="194"/>
      <c r="B47" s="194"/>
      <c r="C47" s="165" t="s">
        <v>8</v>
      </c>
      <c r="D47" s="152">
        <v>0</v>
      </c>
      <c r="E47" s="152">
        <v>0</v>
      </c>
      <c r="F47" s="152">
        <v>0</v>
      </c>
      <c r="G47" s="152">
        <v>0</v>
      </c>
      <c r="H47" s="152">
        <v>0</v>
      </c>
      <c r="I47" s="152">
        <v>0</v>
      </c>
      <c r="J47" s="170">
        <f t="shared" ref="J47:J49" si="4">SUM(D47:I47)</f>
        <v>0</v>
      </c>
      <c r="K47" s="28"/>
      <c r="L47" s="28"/>
      <c r="M47" s="28"/>
      <c r="N47" s="28"/>
      <c r="O47" s="28"/>
    </row>
    <row r="48" spans="1:16" s="42" customFormat="1" ht="20.100000000000001" customHeight="1" x14ac:dyDescent="0.2">
      <c r="A48" s="194"/>
      <c r="B48" s="194"/>
      <c r="C48" s="165" t="s">
        <v>9</v>
      </c>
      <c r="D48" s="149">
        <v>0</v>
      </c>
      <c r="E48" s="149">
        <v>0</v>
      </c>
      <c r="F48" s="149">
        <v>0</v>
      </c>
      <c r="G48" s="149">
        <v>0</v>
      </c>
      <c r="H48" s="149">
        <v>0</v>
      </c>
      <c r="I48" s="149">
        <v>0</v>
      </c>
      <c r="J48" s="168">
        <f t="shared" si="4"/>
        <v>0</v>
      </c>
      <c r="K48" s="28"/>
      <c r="L48" s="28"/>
      <c r="M48" s="28"/>
      <c r="N48" s="28"/>
      <c r="O48" s="28"/>
    </row>
    <row r="49" spans="1:15" s="42" customFormat="1" ht="20.100000000000001" customHeight="1" x14ac:dyDescent="0.2">
      <c r="A49" s="194"/>
      <c r="B49" s="194"/>
      <c r="C49" s="165" t="s">
        <v>10</v>
      </c>
      <c r="D49" s="149">
        <v>0</v>
      </c>
      <c r="E49" s="149">
        <v>0</v>
      </c>
      <c r="F49" s="149">
        <v>0</v>
      </c>
      <c r="G49" s="149">
        <v>0</v>
      </c>
      <c r="H49" s="149">
        <v>0</v>
      </c>
      <c r="I49" s="149">
        <v>0</v>
      </c>
      <c r="J49" s="168">
        <f t="shared" si="4"/>
        <v>0</v>
      </c>
      <c r="L49" s="28"/>
      <c r="M49" s="28"/>
      <c r="N49" s="28"/>
      <c r="O49" s="28"/>
    </row>
    <row r="50" spans="1:15" s="42" customFormat="1" ht="20.100000000000001" customHeight="1" x14ac:dyDescent="0.2">
      <c r="A50" s="172" t="s">
        <v>18</v>
      </c>
      <c r="B50" s="178"/>
      <c r="C50" s="178"/>
      <c r="D50" s="166">
        <f t="shared" ref="D50:I50" si="5">SUM(D42:D49)</f>
        <v>0</v>
      </c>
      <c r="E50" s="166">
        <f t="shared" si="5"/>
        <v>96</v>
      </c>
      <c r="F50" s="166">
        <f t="shared" si="5"/>
        <v>1751</v>
      </c>
      <c r="G50" s="166">
        <f t="shared" si="5"/>
        <v>1267</v>
      </c>
      <c r="H50" s="166">
        <f t="shared" si="5"/>
        <v>1013</v>
      </c>
      <c r="I50" s="166">
        <f t="shared" si="5"/>
        <v>968</v>
      </c>
      <c r="J50" s="167">
        <f>SUM(J42:J49)</f>
        <v>5095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44" t="s">
        <v>19</v>
      </c>
      <c r="B52" s="245"/>
      <c r="C52" s="245"/>
      <c r="D52" s="245"/>
      <c r="E52" s="245"/>
      <c r="F52" s="245"/>
      <c r="G52" s="245"/>
      <c r="H52" s="245"/>
      <c r="I52" s="245"/>
      <c r="J52" s="245"/>
      <c r="M52" s="73"/>
      <c r="N52" s="73"/>
      <c r="O52" s="73"/>
    </row>
    <row r="53" spans="1:15" s="64" customFormat="1" ht="20.100000000000001" customHeight="1" x14ac:dyDescent="0.2">
      <c r="A53" s="190" t="s">
        <v>42</v>
      </c>
      <c r="B53" s="190"/>
      <c r="C53" s="190"/>
      <c r="D53" s="190"/>
      <c r="E53" s="190"/>
      <c r="F53" s="190"/>
      <c r="G53" s="190"/>
      <c r="H53" s="190"/>
      <c r="I53" s="190"/>
      <c r="J53" s="190"/>
      <c r="K53" s="65"/>
      <c r="L53" s="65"/>
      <c r="M53" s="65"/>
      <c r="N53" s="65"/>
      <c r="O53" s="73"/>
    </row>
    <row r="54" spans="1:15" s="64" customFormat="1" ht="20.100000000000001" customHeight="1" x14ac:dyDescent="0.2">
      <c r="A54" s="190"/>
      <c r="B54" s="190"/>
      <c r="C54" s="190"/>
      <c r="D54" s="190"/>
      <c r="E54" s="190"/>
      <c r="F54" s="190"/>
      <c r="G54" s="190"/>
      <c r="H54" s="190"/>
      <c r="I54" s="190"/>
      <c r="J54" s="190"/>
      <c r="K54" s="65"/>
      <c r="L54" s="65"/>
      <c r="M54" s="65"/>
      <c r="N54" s="65"/>
      <c r="O54" s="73"/>
    </row>
    <row r="55" spans="1:15" s="64" customFormat="1" ht="20.100000000000001" customHeight="1" x14ac:dyDescent="0.2">
      <c r="A55" s="188" t="s">
        <v>39</v>
      </c>
      <c r="B55" s="188"/>
      <c r="C55" s="188"/>
      <c r="D55" s="188"/>
      <c r="E55" s="188"/>
      <c r="F55" s="188"/>
      <c r="G55" s="188"/>
      <c r="H55" s="188"/>
      <c r="I55" s="188"/>
      <c r="J55" s="188"/>
      <c r="K55" s="65"/>
      <c r="L55" s="65"/>
      <c r="M55" s="65"/>
      <c r="N55" s="73"/>
      <c r="O55" s="73"/>
    </row>
    <row r="56" spans="1:15" s="64" customFormat="1" ht="20.100000000000001" customHeight="1" x14ac:dyDescent="0.2">
      <c r="A56" s="191" t="s">
        <v>30</v>
      </c>
      <c r="B56" s="192"/>
      <c r="C56" s="192"/>
      <c r="D56" s="192"/>
      <c r="E56" s="192"/>
      <c r="F56" s="192"/>
      <c r="G56" s="192"/>
      <c r="H56" s="192"/>
      <c r="I56" s="192"/>
      <c r="J56" s="192"/>
      <c r="K56" s="66"/>
      <c r="L56" s="66"/>
      <c r="M56" s="31"/>
      <c r="N56" s="73"/>
      <c r="O56" s="73"/>
    </row>
    <row r="57" spans="1:15" s="64" customFormat="1" ht="12.75" x14ac:dyDescent="0.2">
      <c r="A57" s="190" t="s">
        <v>31</v>
      </c>
      <c r="B57" s="193"/>
      <c r="C57" s="193"/>
      <c r="D57" s="193"/>
      <c r="E57" s="193"/>
      <c r="F57" s="193"/>
      <c r="G57" s="193"/>
      <c r="H57" s="193"/>
      <c r="I57" s="193"/>
      <c r="J57" s="193"/>
      <c r="K57" s="74"/>
      <c r="L57" s="74"/>
      <c r="M57" s="65"/>
      <c r="N57" s="73"/>
      <c r="O57" s="73"/>
    </row>
    <row r="58" spans="1:15" s="64" customFormat="1" ht="20.100000000000001" customHeight="1" x14ac:dyDescent="0.2">
      <c r="A58" s="248"/>
      <c r="B58" s="193"/>
      <c r="C58" s="193"/>
      <c r="D58" s="193"/>
      <c r="E58" s="193"/>
      <c r="F58" s="193"/>
      <c r="G58" s="193"/>
      <c r="H58" s="193"/>
      <c r="I58" s="193"/>
      <c r="J58" s="193"/>
      <c r="K58" s="74"/>
      <c r="L58" s="74"/>
      <c r="M58" s="65"/>
      <c r="N58" s="73"/>
      <c r="O58" s="73"/>
    </row>
    <row r="59" spans="1:15" s="75" customFormat="1" ht="20.100000000000001" customHeight="1" x14ac:dyDescent="0.2">
      <c r="A59" s="246" t="s">
        <v>54</v>
      </c>
      <c r="B59" s="247"/>
      <c r="C59" s="247"/>
      <c r="D59" s="247"/>
      <c r="E59" s="247"/>
      <c r="F59" s="247"/>
      <c r="G59" s="247"/>
      <c r="H59" s="247"/>
      <c r="I59" s="247"/>
      <c r="J59" s="247"/>
      <c r="K59" s="67"/>
      <c r="L59" s="67"/>
    </row>
    <row r="60" spans="1:15" ht="20.100000000000001" customHeight="1" x14ac:dyDescent="0.2">
      <c r="A60" s="80"/>
      <c r="B60" s="80"/>
      <c r="C60" s="80"/>
      <c r="D60" s="80"/>
      <c r="E60" s="80"/>
      <c r="F60" s="80"/>
      <c r="G60" s="80"/>
      <c r="H60" s="80"/>
      <c r="I60" s="80"/>
      <c r="J60" s="80"/>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30/11/2019</oddHeader>
  </headerFooter>
  <ignoredErrors>
    <ignoredError sqref="J17: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view="pageLayout" topLeftCell="A19" zoomScaleNormal="100" workbookViewId="0">
      <selection activeCell="G61" sqref="G61"/>
    </sheetView>
  </sheetViews>
  <sheetFormatPr defaultRowHeight="20.100000000000001" customHeight="1" x14ac:dyDescent="0.2"/>
  <cols>
    <col min="1" max="2" width="8.7109375" style="45" customWidth="1"/>
    <col min="3" max="15" width="12.7109375" style="45" customWidth="1"/>
    <col min="16" max="23" width="12.7109375" style="53" customWidth="1"/>
    <col min="24" max="16384" width="9.140625" style="53"/>
  </cols>
  <sheetData>
    <row r="1" spans="1:78" s="42" customFormat="1" ht="20.100000000000001" customHeight="1" x14ac:dyDescent="0.2">
      <c r="A1" s="183" t="s">
        <v>11</v>
      </c>
      <c r="B1" s="204"/>
      <c r="C1" s="211"/>
      <c r="D1" s="211"/>
      <c r="E1" s="211"/>
      <c r="F1" s="62"/>
      <c r="H1" s="28"/>
      <c r="I1" s="28"/>
      <c r="J1" s="28"/>
      <c r="K1" s="28"/>
      <c r="L1" s="28"/>
      <c r="M1" s="28"/>
      <c r="N1" s="28"/>
      <c r="O1" s="28"/>
    </row>
    <row r="2" spans="1:78" s="48" customFormat="1" ht="50.1" customHeight="1" x14ac:dyDescent="0.2">
      <c r="A2" s="204"/>
      <c r="B2" s="204"/>
      <c r="C2" s="13" t="s">
        <v>22</v>
      </c>
      <c r="D2" s="13" t="s">
        <v>23</v>
      </c>
      <c r="E2" s="17" t="s">
        <v>24</v>
      </c>
      <c r="F2" s="47"/>
      <c r="G2" s="25"/>
      <c r="H2" s="25"/>
      <c r="I2" s="25"/>
      <c r="J2" s="25"/>
      <c r="K2" s="25"/>
      <c r="L2" s="25"/>
      <c r="M2" s="25"/>
      <c r="N2" s="25"/>
      <c r="O2" s="25"/>
    </row>
    <row r="3" spans="1:78" s="42" customFormat="1" ht="20.100000000000001" customHeight="1" x14ac:dyDescent="0.2">
      <c r="A3" s="207" t="s">
        <v>17</v>
      </c>
      <c r="B3" s="26" t="s">
        <v>3</v>
      </c>
      <c r="C3" s="145">
        <v>1907968</v>
      </c>
      <c r="D3" s="146">
        <v>0.44190000000000002</v>
      </c>
      <c r="E3" s="19">
        <f>IF(C3=0,0,(C3-'Oct 19'!C3)/'Oct 19'!C3)</f>
        <v>-6.8664663467204112E-4</v>
      </c>
      <c r="F3" s="49"/>
      <c r="G3" s="28"/>
      <c r="H3" s="28"/>
      <c r="I3" s="28"/>
      <c r="J3" s="28"/>
      <c r="K3" s="28"/>
      <c r="L3" s="28"/>
      <c r="M3" s="28"/>
      <c r="N3" s="28"/>
      <c r="O3" s="28"/>
    </row>
    <row r="4" spans="1:78" s="42" customFormat="1" ht="20.100000000000001" customHeight="1" x14ac:dyDescent="0.2">
      <c r="A4" s="207"/>
      <c r="B4" s="26" t="s">
        <v>4</v>
      </c>
      <c r="C4" s="145">
        <v>444362</v>
      </c>
      <c r="D4" s="146">
        <v>0.10290000000000001</v>
      </c>
      <c r="E4" s="19">
        <f>IF(C4=0,0,(C4-'Oct 19'!C4)/'Oct 19'!C4)</f>
        <v>2.3685350272494316E-3</v>
      </c>
      <c r="F4" s="49"/>
      <c r="G4" s="28"/>
      <c r="H4" s="28"/>
      <c r="I4" s="28"/>
      <c r="J4" s="28"/>
      <c r="K4" s="28"/>
      <c r="L4" s="28"/>
      <c r="M4" s="28"/>
      <c r="N4" s="28"/>
      <c r="O4" s="28"/>
    </row>
    <row r="5" spans="1:78" s="42" customFormat="1" ht="20.100000000000001" customHeight="1" x14ac:dyDescent="0.2">
      <c r="A5" s="207"/>
      <c r="B5" s="26" t="s">
        <v>5</v>
      </c>
      <c r="C5" s="145">
        <v>626123</v>
      </c>
      <c r="D5" s="146">
        <v>0.14499999999999999</v>
      </c>
      <c r="E5" s="19">
        <f>IF(C5=0,0,(C5-'Oct 19'!C5)/'Oct 19'!C5)</f>
        <v>7.432175405732845E-4</v>
      </c>
      <c r="F5" s="49"/>
      <c r="G5" s="28"/>
      <c r="H5" s="28"/>
      <c r="I5" s="28"/>
      <c r="J5" s="28"/>
      <c r="K5" s="28"/>
      <c r="L5" s="28"/>
      <c r="M5" s="28"/>
      <c r="N5" s="28"/>
      <c r="O5" s="28"/>
    </row>
    <row r="6" spans="1:78" s="42" customFormat="1" ht="20.100000000000001" customHeight="1" x14ac:dyDescent="0.2">
      <c r="A6" s="207"/>
      <c r="B6" s="26" t="s">
        <v>6</v>
      </c>
      <c r="C6" s="145">
        <v>729183</v>
      </c>
      <c r="D6" s="146">
        <v>0.16889999999999999</v>
      </c>
      <c r="E6" s="19">
        <f>IF(C6=0,0,(C6-'Oct 19'!C6)/'Oct 19'!C6)</f>
        <v>4.21416206345206E-3</v>
      </c>
      <c r="F6" s="49"/>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78" s="42" customFormat="1" ht="20.100000000000001" customHeight="1" x14ac:dyDescent="0.2">
      <c r="A7" s="207"/>
      <c r="B7" s="26" t="s">
        <v>7</v>
      </c>
      <c r="C7" s="145">
        <v>437984</v>
      </c>
      <c r="D7" s="146">
        <v>0.1014</v>
      </c>
      <c r="E7" s="19">
        <f>IF(C7=0,0,(C7-'Oct 19'!C7)/'Oct 19'!C7)</f>
        <v>-4.566356002246647E-6</v>
      </c>
      <c r="F7" s="49"/>
      <c r="G7" s="28"/>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42" customFormat="1" ht="20.100000000000001" customHeight="1" x14ac:dyDescent="0.2">
      <c r="A8" s="207"/>
      <c r="B8" s="26" t="s">
        <v>8</v>
      </c>
      <c r="C8" s="145">
        <v>137613</v>
      </c>
      <c r="D8" s="146">
        <v>3.1899999999999998E-2</v>
      </c>
      <c r="E8" s="19">
        <f>IF(C8=0,0,(C8-'Oct 19'!C8)/'Oct 19'!C8)</f>
        <v>7.9940698536358487E-5</v>
      </c>
      <c r="F8" s="49"/>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row>
    <row r="9" spans="1:78" s="42" customFormat="1" ht="20.100000000000001" customHeight="1" x14ac:dyDescent="0.2">
      <c r="A9" s="207"/>
      <c r="B9" s="26" t="s">
        <v>9</v>
      </c>
      <c r="C9" s="145">
        <v>7843</v>
      </c>
      <c r="D9" s="146">
        <v>1.8E-3</v>
      </c>
      <c r="E9" s="19">
        <f>IF(C9=0,0,(C9-'Oct 19'!C9)/'Oct 19'!C9)</f>
        <v>3.7112874328128998E-3</v>
      </c>
      <c r="F9" s="49"/>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78" s="42" customFormat="1" ht="20.100000000000001" customHeight="1" x14ac:dyDescent="0.2">
      <c r="A10" s="207"/>
      <c r="B10" s="26" t="s">
        <v>10</v>
      </c>
      <c r="C10" s="145">
        <v>26942</v>
      </c>
      <c r="D10" s="146">
        <v>6.1999999999999998E-3</v>
      </c>
      <c r="E10" s="19">
        <f>IF(C10=0,0,(C10-'Oct 19'!C10)/'Oct 19'!C10)</f>
        <v>3.3143410419692399E-3</v>
      </c>
      <c r="F10" s="49"/>
      <c r="G10" s="28"/>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78" s="48" customFormat="1" ht="20.100000000000001" customHeight="1" x14ac:dyDescent="0.2">
      <c r="A11" s="172" t="s">
        <v>18</v>
      </c>
      <c r="B11" s="173"/>
      <c r="C11" s="82">
        <f>SUM(C3:C10)</f>
        <v>4318018</v>
      </c>
      <c r="D11" s="83">
        <f>SUM(D3:D10)</f>
        <v>1.0000000000000002</v>
      </c>
      <c r="E11" s="83">
        <f>IF(C11=0,0,(C11-'Nov 19'!C11)/'Nov 19'!C11)</f>
        <v>4.0242977693064931E-4</v>
      </c>
      <c r="F11" s="50"/>
      <c r="G11" s="25"/>
      <c r="H11" s="25"/>
      <c r="I11" s="25"/>
      <c r="J11" s="25"/>
      <c r="K11" s="25"/>
      <c r="L11" s="25"/>
      <c r="M11" s="25"/>
      <c r="N11" s="25"/>
      <c r="O11" s="25"/>
    </row>
    <row r="14" spans="1:78" s="42" customFormat="1" ht="20.100000000000001" customHeight="1" x14ac:dyDescent="0.2">
      <c r="A14" s="172" t="s">
        <v>11</v>
      </c>
      <c r="B14" s="172"/>
      <c r="C14" s="179" t="s">
        <v>1</v>
      </c>
      <c r="D14" s="209"/>
      <c r="E14" s="209"/>
      <c r="F14" s="209"/>
      <c r="G14" s="209"/>
      <c r="H14" s="209"/>
      <c r="I14" s="209"/>
      <c r="J14" s="228"/>
      <c r="K14" s="28"/>
      <c r="L14" s="28"/>
      <c r="M14" s="28"/>
      <c r="N14" s="28"/>
      <c r="O14" s="28"/>
    </row>
    <row r="15" spans="1:78" s="42" customFormat="1" ht="39.950000000000003" customHeight="1" x14ac:dyDescent="0.2">
      <c r="A15" s="172"/>
      <c r="B15" s="172"/>
      <c r="C15" s="26" t="s">
        <v>21</v>
      </c>
      <c r="D15" s="26" t="s">
        <v>12</v>
      </c>
      <c r="E15" s="26" t="s">
        <v>13</v>
      </c>
      <c r="F15" s="26" t="s">
        <v>14</v>
      </c>
      <c r="G15" s="26" t="s">
        <v>15</v>
      </c>
      <c r="H15" s="26" t="s">
        <v>16</v>
      </c>
      <c r="I15" s="26" t="s">
        <v>2</v>
      </c>
      <c r="J15" s="27" t="s">
        <v>26</v>
      </c>
    </row>
    <row r="16" spans="1:78" s="42" customFormat="1" ht="20.100000000000001" customHeight="1" x14ac:dyDescent="0.2">
      <c r="A16" s="207" t="s">
        <v>17</v>
      </c>
      <c r="B16" s="26" t="s">
        <v>3</v>
      </c>
      <c r="C16" s="145">
        <v>11004</v>
      </c>
      <c r="D16" s="145">
        <v>50596</v>
      </c>
      <c r="E16" s="145">
        <v>189708</v>
      </c>
      <c r="F16" s="145">
        <v>219948</v>
      </c>
      <c r="G16" s="145">
        <v>199334</v>
      </c>
      <c r="H16" s="145">
        <v>254684</v>
      </c>
      <c r="I16" s="87">
        <v>925274</v>
      </c>
      <c r="J16" s="106">
        <f>I16/'ABS Estimated Population'!D3</f>
        <v>0.2843671140306368</v>
      </c>
      <c r="K16" s="68"/>
    </row>
    <row r="17" spans="1:15" s="42" customFormat="1" ht="20.100000000000001" customHeight="1" x14ac:dyDescent="0.2">
      <c r="A17" s="207"/>
      <c r="B17" s="26" t="s">
        <v>4</v>
      </c>
      <c r="C17" s="145">
        <v>11698</v>
      </c>
      <c r="D17" s="145">
        <v>20930</v>
      </c>
      <c r="E17" s="145">
        <v>60290</v>
      </c>
      <c r="F17" s="145">
        <v>57558</v>
      </c>
      <c r="G17" s="145">
        <v>47587</v>
      </c>
      <c r="H17" s="145">
        <v>56216</v>
      </c>
      <c r="I17" s="87">
        <v>254279</v>
      </c>
      <c r="J17" s="106">
        <f>I17/'ABS Estimated Population'!D4</f>
        <v>9.5882662809424354E-2</v>
      </c>
      <c r="K17" s="68"/>
    </row>
    <row r="18" spans="1:15" s="42" customFormat="1" ht="20.100000000000001" customHeight="1" x14ac:dyDescent="0.2">
      <c r="A18" s="207"/>
      <c r="B18" s="26" t="s">
        <v>5</v>
      </c>
      <c r="C18" s="145">
        <v>10652</v>
      </c>
      <c r="D18" s="145">
        <v>42896</v>
      </c>
      <c r="E18" s="145">
        <v>81179</v>
      </c>
      <c r="F18" s="145">
        <v>73303</v>
      </c>
      <c r="G18" s="145">
        <v>49888</v>
      </c>
      <c r="H18" s="145">
        <v>46403</v>
      </c>
      <c r="I18" s="87">
        <v>304321</v>
      </c>
      <c r="J18" s="106">
        <f>I18/'ABS Estimated Population'!D5</f>
        <v>0.1503538481605034</v>
      </c>
      <c r="K18" s="68"/>
    </row>
    <row r="19" spans="1:15" s="42" customFormat="1" ht="20.100000000000001" customHeight="1" x14ac:dyDescent="0.2">
      <c r="A19" s="207"/>
      <c r="B19" s="26" t="s">
        <v>6</v>
      </c>
      <c r="C19" s="145">
        <v>31959</v>
      </c>
      <c r="D19" s="145">
        <v>57063</v>
      </c>
      <c r="E19" s="145">
        <v>64139</v>
      </c>
      <c r="F19" s="145">
        <v>61068</v>
      </c>
      <c r="G19" s="145">
        <v>56458</v>
      </c>
      <c r="H19" s="145">
        <v>72440</v>
      </c>
      <c r="I19" s="87">
        <v>343127</v>
      </c>
      <c r="J19" s="107">
        <f>I19/'ABS Estimated Population'!D6</f>
        <v>0.47697136589902234</v>
      </c>
      <c r="K19" s="68"/>
    </row>
    <row r="20" spans="1:15" s="42" customFormat="1" ht="20.100000000000001" customHeight="1" x14ac:dyDescent="0.2">
      <c r="A20" s="207"/>
      <c r="B20" s="26" t="s">
        <v>7</v>
      </c>
      <c r="C20" s="145">
        <v>4284</v>
      </c>
      <c r="D20" s="145">
        <v>7121</v>
      </c>
      <c r="E20" s="145">
        <v>37551</v>
      </c>
      <c r="F20" s="145">
        <v>54337</v>
      </c>
      <c r="G20" s="145">
        <v>49871</v>
      </c>
      <c r="H20" s="145">
        <v>64974</v>
      </c>
      <c r="I20" s="87">
        <v>218138</v>
      </c>
      <c r="J20" s="107">
        <f>I20/'ABS Estimated Population'!D7</f>
        <v>0.2106329377934805</v>
      </c>
      <c r="K20" s="68"/>
    </row>
    <row r="21" spans="1:15" s="42" customFormat="1" ht="20.100000000000001" customHeight="1" x14ac:dyDescent="0.2">
      <c r="A21" s="207"/>
      <c r="B21" s="26" t="s">
        <v>8</v>
      </c>
      <c r="C21" s="145">
        <v>1333</v>
      </c>
      <c r="D21" s="145">
        <v>1831</v>
      </c>
      <c r="E21" s="145">
        <v>10783</v>
      </c>
      <c r="F21" s="145">
        <v>15688</v>
      </c>
      <c r="G21" s="145">
        <v>16157</v>
      </c>
      <c r="H21" s="145">
        <v>22041</v>
      </c>
      <c r="I21" s="87">
        <v>67833</v>
      </c>
      <c r="J21" s="107">
        <f>I21/'ABS Estimated Population'!D8</f>
        <v>0.31058212686464659</v>
      </c>
      <c r="K21" s="68"/>
    </row>
    <row r="22" spans="1:15" s="42" customFormat="1" ht="20.100000000000001" customHeight="1" x14ac:dyDescent="0.2">
      <c r="A22" s="207"/>
      <c r="B22" s="26" t="s">
        <v>9</v>
      </c>
      <c r="C22" s="145">
        <v>313</v>
      </c>
      <c r="D22" s="145">
        <v>641</v>
      </c>
      <c r="E22" s="145">
        <v>922</v>
      </c>
      <c r="F22" s="145">
        <v>1144</v>
      </c>
      <c r="G22" s="145">
        <v>812</v>
      </c>
      <c r="H22" s="145">
        <v>544</v>
      </c>
      <c r="I22" s="87">
        <v>4376</v>
      </c>
      <c r="J22" s="107">
        <f>I22/'ABS Estimated Population'!D9</f>
        <v>4.7777098436544679E-2</v>
      </c>
      <c r="K22" s="68"/>
    </row>
    <row r="23" spans="1:15" s="42" customFormat="1" ht="20.100000000000001" customHeight="1" x14ac:dyDescent="0.2">
      <c r="A23" s="207"/>
      <c r="B23" s="26" t="s">
        <v>10</v>
      </c>
      <c r="C23" s="145">
        <v>1149</v>
      </c>
      <c r="D23" s="145">
        <v>2104</v>
      </c>
      <c r="E23" s="145">
        <v>3372</v>
      </c>
      <c r="F23" s="145">
        <v>3667</v>
      </c>
      <c r="G23" s="145">
        <v>2731</v>
      </c>
      <c r="H23" s="145">
        <v>2872</v>
      </c>
      <c r="I23" s="87">
        <v>15895</v>
      </c>
      <c r="J23" s="107">
        <f>I23/'ABS Estimated Population'!D10</f>
        <v>9.2492377161743827E-2</v>
      </c>
      <c r="K23" s="68"/>
      <c r="L23" s="28"/>
      <c r="M23" s="28"/>
      <c r="N23" s="28"/>
    </row>
    <row r="24" spans="1:15" s="42" customFormat="1" ht="20.100000000000001" customHeight="1" x14ac:dyDescent="0.2">
      <c r="A24" s="172" t="s">
        <v>18</v>
      </c>
      <c r="B24" s="173"/>
      <c r="C24" s="88">
        <f t="shared" ref="C24:I24" si="0">SUM(C16:C23)</f>
        <v>72392</v>
      </c>
      <c r="D24" s="88">
        <f t="shared" si="0"/>
        <v>183182</v>
      </c>
      <c r="E24" s="88">
        <f t="shared" si="0"/>
        <v>447944</v>
      </c>
      <c r="F24" s="88">
        <f t="shared" si="0"/>
        <v>486713</v>
      </c>
      <c r="G24" s="88">
        <f t="shared" si="0"/>
        <v>422838</v>
      </c>
      <c r="H24" s="88">
        <f t="shared" si="0"/>
        <v>520174</v>
      </c>
      <c r="I24" s="88">
        <f t="shared" si="0"/>
        <v>2133243</v>
      </c>
      <c r="J24" s="108">
        <f>I24/'ABS Estimated Population'!D11</f>
        <v>0.20982686386768074</v>
      </c>
      <c r="K24" s="28"/>
      <c r="L24" s="28"/>
      <c r="M24" s="28"/>
      <c r="N24"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145">
        <v>3256</v>
      </c>
      <c r="D29" s="145">
        <v>46729</v>
      </c>
      <c r="E29" s="145">
        <v>192560</v>
      </c>
      <c r="F29" s="145">
        <v>225803</v>
      </c>
      <c r="G29" s="145">
        <v>212407</v>
      </c>
      <c r="H29" s="145">
        <v>301906</v>
      </c>
      <c r="I29" s="87">
        <v>982661</v>
      </c>
      <c r="J29" s="107">
        <f>I29/'ABS Estimated Population'!C3</f>
        <v>0.31199509525641955</v>
      </c>
      <c r="K29" s="28"/>
      <c r="L29" s="28"/>
      <c r="M29" s="28"/>
      <c r="N29" s="28"/>
    </row>
    <row r="30" spans="1:15" s="42" customFormat="1" ht="20.100000000000001" customHeight="1" x14ac:dyDescent="0.2">
      <c r="A30" s="171"/>
      <c r="B30" s="26" t="s">
        <v>4</v>
      </c>
      <c r="C30" s="145">
        <v>3235</v>
      </c>
      <c r="D30" s="145">
        <v>12023</v>
      </c>
      <c r="E30" s="145">
        <v>43618</v>
      </c>
      <c r="F30" s="145">
        <v>42250</v>
      </c>
      <c r="G30" s="145">
        <v>38440</v>
      </c>
      <c r="H30" s="145">
        <v>46816</v>
      </c>
      <c r="I30" s="87">
        <v>186382</v>
      </c>
      <c r="J30" s="107">
        <f>I30/'ABS Estimated Population'!C4</f>
        <v>7.3063846485246456E-2</v>
      </c>
      <c r="K30" s="28"/>
      <c r="L30" s="28"/>
      <c r="M30" s="28"/>
      <c r="N30" s="28"/>
    </row>
    <row r="31" spans="1:15" s="42" customFormat="1" ht="20.100000000000001" customHeight="1" x14ac:dyDescent="0.2">
      <c r="A31" s="171"/>
      <c r="B31" s="26" t="s">
        <v>5</v>
      </c>
      <c r="C31" s="145">
        <v>2564</v>
      </c>
      <c r="D31" s="145">
        <v>40855</v>
      </c>
      <c r="E31" s="145">
        <v>91985</v>
      </c>
      <c r="F31" s="145">
        <v>80381</v>
      </c>
      <c r="G31" s="145">
        <v>53540</v>
      </c>
      <c r="H31" s="145">
        <v>52475</v>
      </c>
      <c r="I31" s="87">
        <v>321800</v>
      </c>
      <c r="J31" s="107">
        <f>I31/'ABS Estimated Population'!C5</f>
        <v>0.16530369030985453</v>
      </c>
      <c r="K31" s="28"/>
      <c r="L31" s="28"/>
      <c r="M31" s="28"/>
      <c r="N31" s="28"/>
    </row>
    <row r="32" spans="1:15" s="42" customFormat="1" ht="20.100000000000001" customHeight="1" x14ac:dyDescent="0.2">
      <c r="A32" s="171"/>
      <c r="B32" s="26" t="s">
        <v>6</v>
      </c>
      <c r="C32" s="145">
        <v>34182</v>
      </c>
      <c r="D32" s="145">
        <v>66975</v>
      </c>
      <c r="E32" s="145">
        <v>72650</v>
      </c>
      <c r="F32" s="145">
        <v>66826</v>
      </c>
      <c r="G32" s="145">
        <v>60766</v>
      </c>
      <c r="H32" s="145">
        <v>84582</v>
      </c>
      <c r="I32" s="87">
        <v>385981</v>
      </c>
      <c r="J32" s="107">
        <f>I32/'ABS Estimated Population'!C6</f>
        <v>0.55893264674876331</v>
      </c>
      <c r="K32" s="28"/>
      <c r="L32" s="28"/>
      <c r="M32" s="28"/>
      <c r="N32" s="28"/>
    </row>
    <row r="33" spans="1:16" s="42" customFormat="1" ht="20.100000000000001" customHeight="1" x14ac:dyDescent="0.2">
      <c r="A33" s="171"/>
      <c r="B33" s="26" t="s">
        <v>7</v>
      </c>
      <c r="C33" s="145">
        <v>1115</v>
      </c>
      <c r="D33" s="145">
        <v>3957</v>
      </c>
      <c r="E33" s="145">
        <v>36139</v>
      </c>
      <c r="F33" s="145">
        <v>54612</v>
      </c>
      <c r="G33" s="145">
        <v>50953</v>
      </c>
      <c r="H33" s="145">
        <v>71787</v>
      </c>
      <c r="I33" s="87">
        <v>218563</v>
      </c>
      <c r="J33" s="107">
        <f>I33/'ABS Estimated Population'!C7</f>
        <v>0.21364928020457499</v>
      </c>
      <c r="K33" s="28"/>
      <c r="L33" s="28"/>
      <c r="M33" s="28"/>
      <c r="N33" s="28"/>
    </row>
    <row r="34" spans="1:16" s="42" customFormat="1" ht="20.100000000000001" customHeight="1" x14ac:dyDescent="0.2">
      <c r="A34" s="171"/>
      <c r="B34" s="26" t="s">
        <v>8</v>
      </c>
      <c r="C34" s="145">
        <v>309</v>
      </c>
      <c r="D34" s="145">
        <v>904</v>
      </c>
      <c r="E34" s="145">
        <v>10540</v>
      </c>
      <c r="F34" s="145">
        <v>16192</v>
      </c>
      <c r="G34" s="145">
        <v>16605</v>
      </c>
      <c r="H34" s="145">
        <v>25230</v>
      </c>
      <c r="I34" s="87">
        <v>69780</v>
      </c>
      <c r="J34" s="107">
        <f>I34/'ABS Estimated Population'!C8</f>
        <v>0.33232685951594004</v>
      </c>
      <c r="K34" s="28"/>
      <c r="L34" s="28"/>
      <c r="M34" s="28"/>
      <c r="N34" s="28"/>
    </row>
    <row r="35" spans="1:16" s="42" customFormat="1" ht="20.100000000000001" customHeight="1" x14ac:dyDescent="0.2">
      <c r="A35" s="171"/>
      <c r="B35" s="26" t="s">
        <v>9</v>
      </c>
      <c r="C35" s="145">
        <v>73</v>
      </c>
      <c r="D35" s="145">
        <v>308</v>
      </c>
      <c r="E35" s="145">
        <v>566</v>
      </c>
      <c r="F35" s="145">
        <v>1071</v>
      </c>
      <c r="G35" s="145">
        <v>825</v>
      </c>
      <c r="H35" s="145">
        <v>624</v>
      </c>
      <c r="I35" s="87">
        <v>3467</v>
      </c>
      <c r="J35" s="107">
        <f>I35/'ABS Estimated Population'!C9</f>
        <v>3.5004644400468479E-2</v>
      </c>
      <c r="K35" s="28"/>
      <c r="L35" s="28"/>
      <c r="M35" s="28"/>
      <c r="N35" s="28"/>
    </row>
    <row r="36" spans="1:16" s="42" customFormat="1" ht="20.100000000000001" customHeight="1" x14ac:dyDescent="0.2">
      <c r="A36" s="171"/>
      <c r="B36" s="26" t="s">
        <v>10</v>
      </c>
      <c r="C36" s="145">
        <v>356</v>
      </c>
      <c r="D36" s="145">
        <v>1093</v>
      </c>
      <c r="E36" s="145">
        <v>2103</v>
      </c>
      <c r="F36" s="145">
        <v>2811</v>
      </c>
      <c r="G36" s="145">
        <v>2236</v>
      </c>
      <c r="H36" s="145">
        <v>2448</v>
      </c>
      <c r="I36" s="87">
        <v>11047</v>
      </c>
      <c r="J36" s="107">
        <f>I36/'ABS Estimated Population'!C10</f>
        <v>6.7196681224832425E-2</v>
      </c>
      <c r="K36" s="28"/>
      <c r="L36" s="28"/>
      <c r="M36" s="28"/>
      <c r="N36" s="28"/>
    </row>
    <row r="37" spans="1:16" s="42" customFormat="1" ht="20.100000000000001" customHeight="1" x14ac:dyDescent="0.2">
      <c r="A37" s="172" t="s">
        <v>18</v>
      </c>
      <c r="B37" s="173"/>
      <c r="C37" s="88">
        <f>SUM(C29:C36)</f>
        <v>45090</v>
      </c>
      <c r="D37" s="88">
        <f t="shared" ref="D37:I37" si="1">SUM(D29:D36)</f>
        <v>172844</v>
      </c>
      <c r="E37" s="88">
        <f t="shared" si="1"/>
        <v>450161</v>
      </c>
      <c r="F37" s="88">
        <f t="shared" si="1"/>
        <v>489946</v>
      </c>
      <c r="G37" s="88">
        <f t="shared" si="1"/>
        <v>435772</v>
      </c>
      <c r="H37" s="88">
        <f t="shared" si="1"/>
        <v>585868</v>
      </c>
      <c r="I37" s="88">
        <f t="shared" si="1"/>
        <v>2179681</v>
      </c>
      <c r="J37" s="108">
        <f>I37/'ABS Estimated Population'!C11</f>
        <v>0.22164172290038472</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45">
        <v>0</v>
      </c>
      <c r="E42" s="145">
        <v>0</v>
      </c>
      <c r="F42" s="145">
        <v>0</v>
      </c>
      <c r="G42" s="145">
        <v>7</v>
      </c>
      <c r="H42" s="145">
        <v>13</v>
      </c>
      <c r="I42" s="145">
        <v>13</v>
      </c>
      <c r="J42" s="86">
        <f>SUM(D42:I42)</f>
        <v>33</v>
      </c>
      <c r="K42" s="28"/>
      <c r="L42" s="28"/>
      <c r="M42" s="28"/>
      <c r="N42" s="28"/>
      <c r="O42" s="28"/>
    </row>
    <row r="43" spans="1:16" s="42" customFormat="1" ht="20.100000000000001" customHeight="1" x14ac:dyDescent="0.2">
      <c r="A43" s="194"/>
      <c r="B43" s="194"/>
      <c r="C43" s="26" t="s">
        <v>4</v>
      </c>
      <c r="D43" s="145">
        <v>0</v>
      </c>
      <c r="E43" s="145">
        <v>79</v>
      </c>
      <c r="F43" s="145">
        <v>1383</v>
      </c>
      <c r="G43" s="145">
        <v>896</v>
      </c>
      <c r="H43" s="145">
        <v>724</v>
      </c>
      <c r="I43" s="145">
        <v>619</v>
      </c>
      <c r="J43" s="86">
        <f t="shared" ref="J43:J49" si="2">SUM(D43:I43)</f>
        <v>3701</v>
      </c>
      <c r="K43" s="28"/>
      <c r="L43" s="28"/>
      <c r="M43" s="28"/>
      <c r="N43" s="28"/>
      <c r="O43" s="28"/>
    </row>
    <row r="44" spans="1:16" s="42" customFormat="1" ht="20.100000000000001" customHeight="1" x14ac:dyDescent="0.2">
      <c r="A44" s="194"/>
      <c r="B44" s="194"/>
      <c r="C44" s="26" t="s">
        <v>5</v>
      </c>
      <c r="D44" s="145">
        <v>0</v>
      </c>
      <c r="E44" s="145">
        <v>0</v>
      </c>
      <c r="F44" s="145">
        <v>1</v>
      </c>
      <c r="G44" s="145">
        <v>0</v>
      </c>
      <c r="H44" s="145">
        <v>0</v>
      </c>
      <c r="I44" s="145">
        <v>1</v>
      </c>
      <c r="J44" s="86">
        <f t="shared" si="2"/>
        <v>2</v>
      </c>
      <c r="K44" s="28"/>
      <c r="L44" s="28"/>
      <c r="M44" s="28"/>
      <c r="N44" s="28"/>
      <c r="O44" s="28"/>
    </row>
    <row r="45" spans="1:16" s="42" customFormat="1" ht="20.100000000000001" customHeight="1" x14ac:dyDescent="0.2">
      <c r="A45" s="194"/>
      <c r="B45" s="194"/>
      <c r="C45" s="26" t="s">
        <v>6</v>
      </c>
      <c r="D45" s="145">
        <v>0</v>
      </c>
      <c r="E45" s="145">
        <v>6</v>
      </c>
      <c r="F45" s="145">
        <v>28</v>
      </c>
      <c r="G45" s="145">
        <v>21</v>
      </c>
      <c r="H45" s="145">
        <v>8</v>
      </c>
      <c r="I45" s="145">
        <v>12</v>
      </c>
      <c r="J45" s="86">
        <f t="shared" si="2"/>
        <v>75</v>
      </c>
      <c r="K45" s="28"/>
      <c r="L45" s="28"/>
      <c r="M45" s="28"/>
      <c r="N45" s="28"/>
      <c r="O45" s="28"/>
    </row>
    <row r="46" spans="1:16" s="42" customFormat="1" ht="20.100000000000001" customHeight="1" x14ac:dyDescent="0.2">
      <c r="A46" s="194"/>
      <c r="B46" s="194"/>
      <c r="C46" s="26" t="s">
        <v>7</v>
      </c>
      <c r="D46" s="145">
        <v>0</v>
      </c>
      <c r="E46" s="145">
        <v>1</v>
      </c>
      <c r="F46" s="145">
        <v>334</v>
      </c>
      <c r="G46" s="145">
        <v>348</v>
      </c>
      <c r="H46" s="145">
        <v>269</v>
      </c>
      <c r="I46" s="145">
        <v>331</v>
      </c>
      <c r="J46" s="86">
        <f t="shared" si="2"/>
        <v>1283</v>
      </c>
      <c r="K46" s="28"/>
      <c r="L46" s="28"/>
      <c r="M46" s="28"/>
      <c r="N46" s="28"/>
      <c r="O46" s="28"/>
    </row>
    <row r="47" spans="1:16" s="42" customFormat="1" ht="20.100000000000001" customHeight="1" x14ac:dyDescent="0.2">
      <c r="A47" s="194"/>
      <c r="B47" s="194"/>
      <c r="C47" s="26" t="s">
        <v>8</v>
      </c>
      <c r="D47" s="147">
        <v>0</v>
      </c>
      <c r="E47" s="147">
        <v>0</v>
      </c>
      <c r="F47" s="147">
        <v>0</v>
      </c>
      <c r="G47" s="147">
        <v>0</v>
      </c>
      <c r="H47" s="147">
        <v>0</v>
      </c>
      <c r="I47" s="147">
        <v>0</v>
      </c>
      <c r="J47" s="86">
        <f t="shared" si="2"/>
        <v>0</v>
      </c>
      <c r="K47" s="28"/>
      <c r="L47" s="28"/>
      <c r="M47" s="28"/>
      <c r="N47" s="28"/>
      <c r="O47" s="28"/>
    </row>
    <row r="48" spans="1:16" s="42" customFormat="1" ht="20.100000000000001" customHeight="1" x14ac:dyDescent="0.2">
      <c r="A48" s="194"/>
      <c r="B48" s="194"/>
      <c r="C48" s="26" t="s">
        <v>9</v>
      </c>
      <c r="D48" s="147">
        <v>0</v>
      </c>
      <c r="E48" s="147">
        <v>0</v>
      </c>
      <c r="F48" s="147">
        <v>0</v>
      </c>
      <c r="G48" s="147">
        <v>0</v>
      </c>
      <c r="H48" s="147">
        <v>0</v>
      </c>
      <c r="I48" s="147">
        <v>0</v>
      </c>
      <c r="J48" s="86">
        <f t="shared" si="2"/>
        <v>0</v>
      </c>
      <c r="K48" s="28"/>
      <c r="L48" s="28"/>
      <c r="M48" s="28"/>
      <c r="N48" s="28"/>
      <c r="O48" s="28"/>
    </row>
    <row r="49" spans="1:15" s="42" customFormat="1" ht="20.100000000000001" customHeight="1" x14ac:dyDescent="0.2">
      <c r="A49" s="194"/>
      <c r="B49" s="194"/>
      <c r="C49" s="26" t="s">
        <v>10</v>
      </c>
      <c r="D49" s="147">
        <v>0</v>
      </c>
      <c r="E49" s="147">
        <v>0</v>
      </c>
      <c r="F49" s="147">
        <v>0</v>
      </c>
      <c r="G49" s="147">
        <v>0</v>
      </c>
      <c r="H49" s="147">
        <v>0</v>
      </c>
      <c r="I49" s="147">
        <v>0</v>
      </c>
      <c r="J49" s="86">
        <f t="shared" si="2"/>
        <v>0</v>
      </c>
      <c r="L49" s="28"/>
      <c r="M49" s="28"/>
      <c r="N49" s="28"/>
      <c r="O49" s="28"/>
    </row>
    <row r="50" spans="1:15" s="42" customFormat="1" ht="20.100000000000001" customHeight="1" x14ac:dyDescent="0.2">
      <c r="A50" s="172" t="s">
        <v>18</v>
      </c>
      <c r="B50" s="178"/>
      <c r="C50" s="178"/>
      <c r="D50" s="88">
        <f t="shared" ref="D50:J50" si="3">SUM(D42:D49)</f>
        <v>0</v>
      </c>
      <c r="E50" s="88">
        <f t="shared" si="3"/>
        <v>86</v>
      </c>
      <c r="F50" s="88">
        <f t="shared" si="3"/>
        <v>1746</v>
      </c>
      <c r="G50" s="88">
        <f t="shared" si="3"/>
        <v>1272</v>
      </c>
      <c r="H50" s="88">
        <f t="shared" si="3"/>
        <v>1014</v>
      </c>
      <c r="I50" s="88">
        <f t="shared" si="3"/>
        <v>976</v>
      </c>
      <c r="J50" s="88">
        <f t="shared" si="3"/>
        <v>5094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198" t="s">
        <v>19</v>
      </c>
      <c r="B52" s="199"/>
      <c r="C52" s="199"/>
      <c r="D52" s="199"/>
      <c r="E52" s="199"/>
      <c r="F52" s="199"/>
      <c r="G52" s="199"/>
      <c r="H52" s="199"/>
      <c r="I52" s="199"/>
      <c r="J52" s="199"/>
      <c r="M52" s="73"/>
      <c r="N52" s="73"/>
      <c r="O52" s="73"/>
    </row>
    <row r="53" spans="1:15" s="64" customFormat="1" ht="20.100000000000001" customHeight="1" x14ac:dyDescent="0.2">
      <c r="A53" s="200" t="s">
        <v>42</v>
      </c>
      <c r="B53" s="200"/>
      <c r="C53" s="200"/>
      <c r="D53" s="200"/>
      <c r="E53" s="200"/>
      <c r="F53" s="200"/>
      <c r="G53" s="200"/>
      <c r="H53" s="200"/>
      <c r="I53" s="200"/>
      <c r="J53" s="200"/>
      <c r="K53" s="65"/>
      <c r="L53" s="65"/>
      <c r="M53" s="65"/>
      <c r="N53" s="65"/>
      <c r="O53" s="73"/>
    </row>
    <row r="54" spans="1:15" s="64" customFormat="1" ht="20.100000000000001" customHeight="1" x14ac:dyDescent="0.2">
      <c r="A54" s="200"/>
      <c r="B54" s="200"/>
      <c r="C54" s="200"/>
      <c r="D54" s="200"/>
      <c r="E54" s="200"/>
      <c r="F54" s="200"/>
      <c r="G54" s="200"/>
      <c r="H54" s="200"/>
      <c r="I54" s="200"/>
      <c r="J54" s="200"/>
      <c r="K54" s="65"/>
      <c r="L54" s="65"/>
      <c r="M54" s="65"/>
      <c r="N54" s="65"/>
      <c r="O54" s="73"/>
    </row>
    <row r="55" spans="1:15" s="64" customFormat="1" ht="20.100000000000001" customHeight="1" x14ac:dyDescent="0.2">
      <c r="A55" s="197" t="s">
        <v>56</v>
      </c>
      <c r="B55" s="197"/>
      <c r="C55" s="197"/>
      <c r="D55" s="197"/>
      <c r="E55" s="197"/>
      <c r="F55" s="197"/>
      <c r="G55" s="197"/>
      <c r="H55" s="197"/>
      <c r="I55" s="197"/>
      <c r="J55" s="197"/>
      <c r="K55" s="65"/>
      <c r="L55" s="65"/>
      <c r="M55" s="65"/>
      <c r="N55" s="73"/>
      <c r="O55" s="73"/>
    </row>
    <row r="56" spans="1:15" s="64" customFormat="1" ht="20.100000000000001" customHeight="1" x14ac:dyDescent="0.2">
      <c r="A56" s="202" t="s">
        <v>30</v>
      </c>
      <c r="B56" s="203"/>
      <c r="C56" s="203"/>
      <c r="D56" s="203"/>
      <c r="E56" s="203"/>
      <c r="F56" s="203"/>
      <c r="G56" s="203"/>
      <c r="H56" s="203"/>
      <c r="I56" s="203"/>
      <c r="J56" s="203"/>
      <c r="K56" s="66"/>
      <c r="L56" s="66"/>
      <c r="M56" s="31"/>
      <c r="N56" s="73"/>
      <c r="O56" s="73"/>
    </row>
    <row r="57" spans="1:15" s="64" customFormat="1" ht="12.75" x14ac:dyDescent="0.2">
      <c r="A57" s="200" t="s">
        <v>31</v>
      </c>
      <c r="B57" s="201"/>
      <c r="C57" s="201"/>
      <c r="D57" s="201"/>
      <c r="E57" s="201"/>
      <c r="F57" s="201"/>
      <c r="G57" s="201"/>
      <c r="H57" s="201"/>
      <c r="I57" s="201"/>
      <c r="J57" s="201"/>
      <c r="K57" s="74"/>
      <c r="L57" s="74"/>
      <c r="M57" s="65"/>
      <c r="N57" s="73"/>
      <c r="O57" s="73"/>
    </row>
    <row r="58" spans="1:15" s="64" customFormat="1" ht="20.100000000000001" customHeight="1" x14ac:dyDescent="0.2">
      <c r="A58" s="231"/>
      <c r="B58" s="201"/>
      <c r="C58" s="201"/>
      <c r="D58" s="201"/>
      <c r="E58" s="201"/>
      <c r="F58" s="201"/>
      <c r="G58" s="201"/>
      <c r="H58" s="201"/>
      <c r="I58" s="201"/>
      <c r="J58" s="201"/>
      <c r="K58" s="74"/>
      <c r="L58" s="74"/>
      <c r="M58" s="65"/>
      <c r="N58" s="73"/>
      <c r="O58" s="73"/>
    </row>
    <row r="59" spans="1:15" s="75" customFormat="1" ht="20.100000000000001" customHeight="1" x14ac:dyDescent="0.2">
      <c r="A59" s="195" t="s">
        <v>55</v>
      </c>
      <c r="B59" s="249"/>
      <c r="C59" s="249"/>
      <c r="D59" s="249"/>
      <c r="E59" s="249"/>
      <c r="F59" s="249"/>
      <c r="G59" s="249"/>
      <c r="H59" s="249"/>
      <c r="I59" s="249"/>
      <c r="J59" s="249"/>
      <c r="K59" s="67"/>
      <c r="L59" s="67"/>
    </row>
    <row r="60" spans="1:15" ht="20.100000000000001" customHeight="1" x14ac:dyDescent="0.2">
      <c r="A60" s="102"/>
      <c r="B60" s="102"/>
      <c r="C60" s="102"/>
      <c r="D60" s="102"/>
      <c r="E60" s="102"/>
      <c r="F60" s="102"/>
      <c r="G60" s="102"/>
      <c r="H60" s="102"/>
      <c r="I60" s="102"/>
      <c r="J60" s="102"/>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&amp;C&amp;"Arial,Bold"The Australian Organ Donor  Register
Intent Registrations 
as at 31/12/2019</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B1" sqref="B1:E1"/>
    </sheetView>
  </sheetViews>
  <sheetFormatPr defaultColWidth="20.7109375" defaultRowHeight="20.100000000000001" customHeight="1" x14ac:dyDescent="0.2"/>
  <sheetData>
    <row r="1" spans="1:9" ht="50.1" customHeight="1" x14ac:dyDescent="0.2">
      <c r="A1" s="54"/>
      <c r="B1" s="250" t="s">
        <v>40</v>
      </c>
      <c r="C1" s="250"/>
      <c r="D1" s="250"/>
      <c r="E1" s="250"/>
      <c r="F1" s="54"/>
      <c r="G1" s="55"/>
      <c r="H1" s="55"/>
    </row>
    <row r="2" spans="1:9" ht="20.100000000000001" customHeight="1" x14ac:dyDescent="0.2">
      <c r="A2" s="6"/>
      <c r="B2" s="60" t="s">
        <v>25</v>
      </c>
      <c r="C2" s="56" t="s">
        <v>0</v>
      </c>
      <c r="D2" s="56" t="s">
        <v>1</v>
      </c>
      <c r="E2" s="57" t="s">
        <v>2</v>
      </c>
      <c r="F2" s="4"/>
      <c r="G2" s="6"/>
    </row>
    <row r="3" spans="1:9" ht="20.100000000000001" customHeight="1" x14ac:dyDescent="0.2">
      <c r="A3" s="6"/>
      <c r="B3" s="61" t="s">
        <v>3</v>
      </c>
      <c r="C3" s="58">
        <v>3149604</v>
      </c>
      <c r="D3" s="58">
        <v>3253801</v>
      </c>
      <c r="E3" s="59">
        <f t="shared" ref="E3:E10" si="0">SUM(C3:D3)</f>
        <v>6403405</v>
      </c>
      <c r="F3" s="6"/>
      <c r="G3" s="6"/>
    </row>
    <row r="4" spans="1:9" ht="20.100000000000001" customHeight="1" x14ac:dyDescent="0.2">
      <c r="A4" s="6"/>
      <c r="B4" s="61" t="s">
        <v>4</v>
      </c>
      <c r="C4" s="58">
        <v>2550947</v>
      </c>
      <c r="D4" s="58">
        <v>2651981</v>
      </c>
      <c r="E4" s="59">
        <f t="shared" si="0"/>
        <v>5202928</v>
      </c>
      <c r="F4" s="6"/>
      <c r="G4" s="6"/>
    </row>
    <row r="5" spans="1:9" ht="20.100000000000001" customHeight="1" x14ac:dyDescent="0.2">
      <c r="A5" s="6"/>
      <c r="B5" s="61" t="s">
        <v>5</v>
      </c>
      <c r="C5" s="58">
        <v>1946720</v>
      </c>
      <c r="D5" s="58">
        <v>2024032</v>
      </c>
      <c r="E5" s="59">
        <f t="shared" si="0"/>
        <v>3970752</v>
      </c>
      <c r="F5" s="6"/>
      <c r="G5" s="6"/>
    </row>
    <row r="6" spans="1:9" ht="20.100000000000001" customHeight="1" x14ac:dyDescent="0.2">
      <c r="A6" s="6"/>
      <c r="B6" s="61" t="s">
        <v>6</v>
      </c>
      <c r="C6" s="58">
        <v>690568</v>
      </c>
      <c r="D6" s="58">
        <v>719387</v>
      </c>
      <c r="E6" s="59">
        <f t="shared" si="0"/>
        <v>1409955</v>
      </c>
      <c r="F6" s="6"/>
      <c r="G6" s="6"/>
    </row>
    <row r="7" spans="1:9" ht="20.100000000000001" customHeight="1" x14ac:dyDescent="0.2">
      <c r="A7" s="6"/>
      <c r="B7" s="61" t="s">
        <v>7</v>
      </c>
      <c r="C7" s="58">
        <v>1022999</v>
      </c>
      <c r="D7" s="58">
        <v>1035631</v>
      </c>
      <c r="E7" s="59">
        <f t="shared" si="0"/>
        <v>2058630</v>
      </c>
      <c r="F7" s="6"/>
      <c r="G7" s="6"/>
    </row>
    <row r="8" spans="1:9" ht="20.100000000000001" customHeight="1" x14ac:dyDescent="0.2">
      <c r="A8" s="6"/>
      <c r="B8" s="61" t="s">
        <v>8</v>
      </c>
      <c r="C8" s="58">
        <v>209974</v>
      </c>
      <c r="D8" s="58">
        <v>218406</v>
      </c>
      <c r="E8" s="59">
        <f t="shared" si="0"/>
        <v>428380</v>
      </c>
      <c r="F8" s="6"/>
      <c r="G8" s="6"/>
    </row>
    <row r="9" spans="1:9" ht="20.100000000000001" customHeight="1" x14ac:dyDescent="0.2">
      <c r="A9" s="6"/>
      <c r="B9" s="61" t="s">
        <v>9</v>
      </c>
      <c r="C9" s="58">
        <v>99044</v>
      </c>
      <c r="D9" s="58">
        <v>91592</v>
      </c>
      <c r="E9" s="59">
        <f t="shared" si="0"/>
        <v>190636</v>
      </c>
      <c r="F9" s="6"/>
      <c r="G9" s="6"/>
    </row>
    <row r="10" spans="1:9" ht="20.100000000000001" customHeight="1" x14ac:dyDescent="0.2">
      <c r="A10" s="6"/>
      <c r="B10" s="61" t="s">
        <v>10</v>
      </c>
      <c r="C10" s="58">
        <v>164398</v>
      </c>
      <c r="D10" s="58">
        <v>171852</v>
      </c>
      <c r="E10" s="59">
        <f t="shared" si="0"/>
        <v>336250</v>
      </c>
      <c r="F10" s="6"/>
      <c r="G10" s="6"/>
    </row>
    <row r="11" spans="1:9" ht="20.100000000000001" customHeight="1" x14ac:dyDescent="0.2">
      <c r="A11" s="6"/>
      <c r="B11" s="61" t="s">
        <v>2</v>
      </c>
      <c r="C11" s="59">
        <f>SUM(C3:C10)</f>
        <v>9834254</v>
      </c>
      <c r="D11" s="59">
        <f>SUM(D3:D10)</f>
        <v>10166682</v>
      </c>
      <c r="E11" s="59">
        <f t="shared" ref="E11" si="1">SUM(C11:D11)</f>
        <v>20000936</v>
      </c>
      <c r="F11" s="6"/>
      <c r="G11" s="6"/>
    </row>
    <row r="12" spans="1:9" ht="20.100000000000001" customHeight="1" x14ac:dyDescent="0.2">
      <c r="A12" s="6"/>
      <c r="B12" s="251" t="s">
        <v>27</v>
      </c>
      <c r="C12" s="252"/>
      <c r="D12" s="252"/>
      <c r="E12" s="252"/>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A3" sqref="A3"/>
    </sheetView>
  </sheetViews>
  <sheetFormatPr defaultRowHeight="12.75" x14ac:dyDescent="0.2"/>
  <cols>
    <col min="1" max="1" width="8.85546875" bestFit="1" customWidth="1"/>
    <col min="9" max="9" width="10.7109375" customWidth="1"/>
  </cols>
  <sheetData>
    <row r="1" spans="1:9" x14ac:dyDescent="0.2">
      <c r="A1" s="253" t="s">
        <v>41</v>
      </c>
      <c r="B1" s="254"/>
      <c r="C1" s="254"/>
      <c r="D1" s="254"/>
      <c r="E1" s="254"/>
      <c r="F1" s="254"/>
      <c r="G1" s="254"/>
      <c r="H1" s="254"/>
    </row>
    <row r="2" spans="1:9" x14ac:dyDescent="0.2">
      <c r="A2" s="255"/>
      <c r="B2" s="255"/>
      <c r="C2" s="255"/>
      <c r="D2" s="255"/>
      <c r="E2" s="255"/>
      <c r="F2" s="255"/>
      <c r="G2" s="255"/>
      <c r="H2" s="255"/>
    </row>
    <row r="3" spans="1:9" x14ac:dyDescent="0.2">
      <c r="A3" s="145">
        <v>1915127</v>
      </c>
      <c r="B3" s="115" t="s">
        <v>3</v>
      </c>
      <c r="D3" s="7"/>
      <c r="E3" s="7"/>
      <c r="F3" s="7"/>
      <c r="G3" s="7"/>
      <c r="H3" s="11"/>
    </row>
    <row r="4" spans="1:9" x14ac:dyDescent="0.2">
      <c r="A4" s="145">
        <v>432621</v>
      </c>
      <c r="B4" s="115" t="s">
        <v>4</v>
      </c>
      <c r="D4" s="7"/>
      <c r="E4" s="7"/>
      <c r="F4" s="7"/>
      <c r="G4" s="7"/>
      <c r="H4" s="11"/>
    </row>
    <row r="5" spans="1:9" x14ac:dyDescent="0.2">
      <c r="A5" s="145">
        <v>618707</v>
      </c>
      <c r="B5" s="115" t="s">
        <v>5</v>
      </c>
      <c r="D5" s="7"/>
      <c r="E5" s="7"/>
      <c r="F5" s="7"/>
      <c r="G5" s="7"/>
      <c r="H5" s="11"/>
    </row>
    <row r="6" spans="1:9" x14ac:dyDescent="0.2">
      <c r="A6" s="145">
        <v>712011</v>
      </c>
      <c r="B6" s="115" t="s">
        <v>6</v>
      </c>
      <c r="D6" s="7"/>
      <c r="E6" s="7"/>
      <c r="F6" s="7"/>
      <c r="G6" s="7"/>
      <c r="H6" s="11"/>
    </row>
    <row r="7" spans="1:9" x14ac:dyDescent="0.2">
      <c r="A7" s="145">
        <v>436511</v>
      </c>
      <c r="B7" s="115" t="s">
        <v>7</v>
      </c>
      <c r="D7" s="7"/>
      <c r="E7" s="7"/>
      <c r="F7" s="7"/>
      <c r="G7" s="7"/>
      <c r="H7" s="11"/>
    </row>
    <row r="8" spans="1:9" x14ac:dyDescent="0.2">
      <c r="A8" s="145">
        <v>137224</v>
      </c>
      <c r="B8" s="115" t="s">
        <v>8</v>
      </c>
      <c r="D8" s="7"/>
      <c r="E8" s="7"/>
      <c r="F8" s="7"/>
      <c r="G8" s="7"/>
      <c r="H8" s="11"/>
    </row>
    <row r="9" spans="1:9" x14ac:dyDescent="0.2">
      <c r="A9" s="145">
        <v>7528</v>
      </c>
      <c r="B9" s="115" t="s">
        <v>9</v>
      </c>
      <c r="D9" s="7"/>
      <c r="E9" s="7"/>
      <c r="F9" s="7"/>
      <c r="G9" s="7"/>
      <c r="H9" s="11"/>
    </row>
    <row r="10" spans="1:9" x14ac:dyDescent="0.2">
      <c r="A10" s="145">
        <v>25862</v>
      </c>
      <c r="B10" s="115" t="s">
        <v>10</v>
      </c>
      <c r="D10" s="7"/>
      <c r="E10" s="7"/>
      <c r="F10" s="7"/>
      <c r="G10" s="7"/>
      <c r="H10" s="11"/>
    </row>
    <row r="11" spans="1:9" x14ac:dyDescent="0.2">
      <c r="A11" s="116">
        <v>4251256</v>
      </c>
      <c r="B11" s="117"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view="pageLayout" zoomScaleNormal="100" workbookViewId="0">
      <selection activeCell="E62" sqref="E62"/>
    </sheetView>
  </sheetViews>
  <sheetFormatPr defaultRowHeight="20.100000000000001" customHeight="1" x14ac:dyDescent="0.2"/>
  <cols>
    <col min="1" max="2" width="8.7109375" style="45" customWidth="1"/>
    <col min="3" max="10" width="12.7109375" style="45" customWidth="1"/>
    <col min="11" max="16384" width="9.140625" style="53"/>
  </cols>
  <sheetData>
    <row r="1" spans="1:10" s="48" customFormat="1" ht="20.100000000000001" customHeight="1" x14ac:dyDescent="0.2">
      <c r="A1" s="183" t="s">
        <v>11</v>
      </c>
      <c r="B1" s="204"/>
      <c r="C1" s="208"/>
      <c r="D1" s="209"/>
      <c r="E1" s="210"/>
      <c r="F1" s="14"/>
      <c r="G1" s="14"/>
      <c r="H1" s="14"/>
      <c r="I1" s="15"/>
      <c r="J1" s="16"/>
    </row>
    <row r="2" spans="1:10" s="48" customFormat="1" ht="51" x14ac:dyDescent="0.2">
      <c r="A2" s="205"/>
      <c r="B2" s="205"/>
      <c r="C2" s="13" t="s">
        <v>22</v>
      </c>
      <c r="D2" s="13" t="s">
        <v>23</v>
      </c>
      <c r="E2" s="17" t="s">
        <v>24</v>
      </c>
      <c r="F2" s="14"/>
      <c r="G2" s="15"/>
      <c r="H2" s="14"/>
      <c r="I2" s="18"/>
      <c r="J2" s="16"/>
    </row>
    <row r="3" spans="1:10" s="48" customFormat="1" ht="20.100000000000001" customHeight="1" x14ac:dyDescent="0.2">
      <c r="A3" s="207" t="s">
        <v>17</v>
      </c>
      <c r="B3" s="26" t="s">
        <v>3</v>
      </c>
      <c r="C3" s="148">
        <v>1913898</v>
      </c>
      <c r="D3" s="146">
        <v>0.4461</v>
      </c>
      <c r="E3" s="19">
        <f>IF(C3=0,0,(C3-'Jan 19'!C3)/'Jan 19'!C3)</f>
        <v>-4.5801726051363737E-4</v>
      </c>
      <c r="F3" s="20"/>
      <c r="G3" s="21"/>
      <c r="H3" s="14"/>
      <c r="I3" s="15"/>
      <c r="J3" s="16"/>
    </row>
    <row r="4" spans="1:10" s="48" customFormat="1" ht="20.100000000000001" customHeight="1" x14ac:dyDescent="0.2">
      <c r="A4" s="207"/>
      <c r="B4" s="26" t="s">
        <v>4</v>
      </c>
      <c r="C4" s="148">
        <v>434601</v>
      </c>
      <c r="D4" s="146">
        <v>0.1013</v>
      </c>
      <c r="E4" s="19">
        <f>IF(C4=0,0,(C4-'Jan 19'!C4)/'Jan 19'!C4)</f>
        <v>1.4747869048140272E-3</v>
      </c>
      <c r="F4" s="20"/>
      <c r="G4" s="21"/>
      <c r="H4" s="14"/>
      <c r="I4" s="15"/>
      <c r="J4" s="16"/>
    </row>
    <row r="5" spans="1:10" s="48" customFormat="1" ht="20.100000000000001" customHeight="1" x14ac:dyDescent="0.2">
      <c r="A5" s="207"/>
      <c r="B5" s="26" t="s">
        <v>5</v>
      </c>
      <c r="C5" s="148">
        <v>619534</v>
      </c>
      <c r="D5" s="146">
        <v>0.1444</v>
      </c>
      <c r="E5" s="19">
        <f>IF(C5=0,0,(C5-'Jan 19'!C5)/'Jan 19'!C5)</f>
        <v>2.1956803218609036E-4</v>
      </c>
      <c r="F5" s="20"/>
      <c r="G5" s="21"/>
      <c r="H5" s="14"/>
      <c r="I5" s="15"/>
      <c r="J5" s="16"/>
    </row>
    <row r="6" spans="1:10" s="48" customFormat="1" ht="20.100000000000001" customHeight="1" x14ac:dyDescent="0.2">
      <c r="A6" s="207"/>
      <c r="B6" s="26" t="s">
        <v>6</v>
      </c>
      <c r="C6" s="148">
        <v>714868</v>
      </c>
      <c r="D6" s="146">
        <v>0.1666</v>
      </c>
      <c r="E6" s="19">
        <f>IF(C6=0,0,(C6-'Jan 19'!C6)/'Jan 19'!C6)</f>
        <v>2.2291448775933085E-3</v>
      </c>
      <c r="F6" s="20"/>
      <c r="G6" s="21"/>
      <c r="H6" s="14"/>
      <c r="I6" s="15"/>
      <c r="J6" s="16"/>
    </row>
    <row r="7" spans="1:10" s="48" customFormat="1" ht="20.100000000000001" customHeight="1" x14ac:dyDescent="0.2">
      <c r="A7" s="207"/>
      <c r="B7" s="26" t="s">
        <v>7</v>
      </c>
      <c r="C7" s="148">
        <v>436841</v>
      </c>
      <c r="D7" s="146">
        <v>0.1018</v>
      </c>
      <c r="E7" s="19">
        <f>IF(C7=0,0,(C7-'Jan 19'!C7)/'Jan 19'!C7)</f>
        <v>1.2591978680635368E-4</v>
      </c>
      <c r="F7" s="20"/>
      <c r="G7" s="21"/>
      <c r="H7" s="14"/>
      <c r="I7" s="15"/>
      <c r="J7" s="16"/>
    </row>
    <row r="8" spans="1:10" s="48" customFormat="1" ht="20.100000000000001" customHeight="1" x14ac:dyDescent="0.2">
      <c r="A8" s="207"/>
      <c r="B8" s="26" t="s">
        <v>8</v>
      </c>
      <c r="C8" s="148">
        <v>137286</v>
      </c>
      <c r="D8" s="146">
        <v>3.2000000000000001E-2</v>
      </c>
      <c r="E8" s="19">
        <f>IF(C8=0,0,(C8-'Jan 19'!C8)/'Jan 19'!C8)</f>
        <v>-2.9135406803117489E-5</v>
      </c>
      <c r="F8" s="20"/>
      <c r="G8" s="21"/>
      <c r="H8" s="14"/>
      <c r="I8" s="15"/>
      <c r="J8" s="16"/>
    </row>
    <row r="9" spans="1:10" s="48" customFormat="1" ht="20.100000000000001" customHeight="1" x14ac:dyDescent="0.2">
      <c r="A9" s="207"/>
      <c r="B9" s="26" t="s">
        <v>9</v>
      </c>
      <c r="C9" s="148">
        <v>7580</v>
      </c>
      <c r="D9" s="146">
        <v>1.8E-3</v>
      </c>
      <c r="E9" s="19">
        <f>IF(C9=0,0,(C9-'Jan 19'!C9)/'Jan 19'!C9)</f>
        <v>1.7179859918065284E-3</v>
      </c>
      <c r="F9" s="20"/>
      <c r="G9" s="21"/>
      <c r="H9" s="14"/>
      <c r="I9" s="15"/>
      <c r="J9" s="16"/>
    </row>
    <row r="10" spans="1:10" s="48" customFormat="1" ht="20.100000000000001" customHeight="1" x14ac:dyDescent="0.2">
      <c r="A10" s="207"/>
      <c r="B10" s="26" t="s">
        <v>10</v>
      </c>
      <c r="C10" s="148">
        <v>26122</v>
      </c>
      <c r="D10" s="146">
        <v>6.1000000000000004E-3</v>
      </c>
      <c r="E10" s="19">
        <f>IF(C10=0,0,(C10-'Jan 19'!C10)/'Jan 19'!C10)</f>
        <v>5.2335873162472103E-3</v>
      </c>
      <c r="F10" s="20"/>
      <c r="G10" s="21"/>
      <c r="H10" s="14"/>
      <c r="I10" s="15"/>
      <c r="J10" s="16"/>
    </row>
    <row r="11" spans="1:10" s="48" customFormat="1" ht="20.100000000000001" customHeight="1" x14ac:dyDescent="0.2">
      <c r="A11" s="172" t="s">
        <v>18</v>
      </c>
      <c r="B11" s="173"/>
      <c r="C11" s="22">
        <f>SUM(C3:C10)</f>
        <v>4290730</v>
      </c>
      <c r="D11" s="142">
        <f>SUM(D3:D10)</f>
        <v>1.0001</v>
      </c>
      <c r="E11" s="83">
        <f>IF(C11=0,0,(C11-'Jan 19'!C11)/'Jan 19'!C11)</f>
        <v>3.9379432371945152E-4</v>
      </c>
      <c r="F11" s="20"/>
      <c r="G11" s="21"/>
      <c r="H11" s="14"/>
      <c r="I11" s="15"/>
      <c r="J11" s="16"/>
    </row>
    <row r="12" spans="1:10" s="48" customFormat="1" ht="20.100000000000001" customHeight="1" x14ac:dyDescent="0.2">
      <c r="A12" s="25"/>
      <c r="B12" s="25"/>
      <c r="C12" s="25"/>
      <c r="D12" s="25"/>
      <c r="E12" s="25"/>
      <c r="F12" s="16"/>
      <c r="G12" s="16"/>
      <c r="H12" s="16"/>
      <c r="I12" s="16"/>
      <c r="J12" s="16"/>
    </row>
    <row r="14" spans="1:10" s="42" customFormat="1" ht="20.100000000000001" customHeight="1" x14ac:dyDescent="0.2">
      <c r="A14" s="172" t="s">
        <v>11</v>
      </c>
      <c r="B14" s="172"/>
      <c r="C14" s="177" t="s">
        <v>1</v>
      </c>
      <c r="D14" s="211"/>
      <c r="E14" s="211"/>
      <c r="F14" s="211"/>
      <c r="G14" s="211"/>
      <c r="H14" s="211"/>
      <c r="I14" s="211"/>
      <c r="J14" s="212"/>
    </row>
    <row r="15" spans="1:10" s="42" customFormat="1" ht="39.950000000000003" customHeight="1" x14ac:dyDescent="0.2">
      <c r="A15" s="172"/>
      <c r="B15" s="172"/>
      <c r="C15" s="26" t="s">
        <v>21</v>
      </c>
      <c r="D15" s="26" t="s">
        <v>12</v>
      </c>
      <c r="E15" s="26" t="s">
        <v>13</v>
      </c>
      <c r="F15" s="26" t="s">
        <v>14</v>
      </c>
      <c r="G15" s="26" t="s">
        <v>15</v>
      </c>
      <c r="H15" s="26" t="s">
        <v>16</v>
      </c>
      <c r="I15" s="26" t="s">
        <v>2</v>
      </c>
      <c r="J15" s="27" t="s">
        <v>26</v>
      </c>
    </row>
    <row r="16" spans="1:10" s="42" customFormat="1" ht="20.100000000000001" customHeight="1" x14ac:dyDescent="0.2">
      <c r="A16" s="207" t="s">
        <v>17</v>
      </c>
      <c r="B16" s="26" t="s">
        <v>3</v>
      </c>
      <c r="C16" s="148">
        <v>8695</v>
      </c>
      <c r="D16" s="148">
        <v>62384</v>
      </c>
      <c r="E16" s="148">
        <v>195369</v>
      </c>
      <c r="F16" s="148">
        <v>221321</v>
      </c>
      <c r="G16" s="148">
        <v>197603</v>
      </c>
      <c r="H16" s="148">
        <v>241950</v>
      </c>
      <c r="I16" s="87">
        <f>SUM(C16:H16)</f>
        <v>927322</v>
      </c>
      <c r="J16" s="119">
        <f>I16/'ABS Estimated Population'!D3</f>
        <v>0.28499653174856115</v>
      </c>
    </row>
    <row r="17" spans="1:10" s="42" customFormat="1" ht="20.100000000000001" customHeight="1" x14ac:dyDescent="0.2">
      <c r="A17" s="207"/>
      <c r="B17" s="26" t="s">
        <v>4</v>
      </c>
      <c r="C17" s="148">
        <v>9310</v>
      </c>
      <c r="D17" s="148">
        <v>21804</v>
      </c>
      <c r="E17" s="148">
        <v>60871</v>
      </c>
      <c r="F17" s="148">
        <v>57006</v>
      </c>
      <c r="G17" s="148">
        <v>45530</v>
      </c>
      <c r="H17" s="148">
        <v>53332</v>
      </c>
      <c r="I17" s="87">
        <f>SUM(C17:H17)</f>
        <v>247853</v>
      </c>
      <c r="J17" s="119">
        <f>I17/'ABS Estimated Population'!D4</f>
        <v>9.3459568526320508E-2</v>
      </c>
    </row>
    <row r="18" spans="1:10" s="42" customFormat="1" ht="20.100000000000001" customHeight="1" x14ac:dyDescent="0.2">
      <c r="A18" s="207"/>
      <c r="B18" s="26" t="s">
        <v>5</v>
      </c>
      <c r="C18" s="148">
        <v>8505</v>
      </c>
      <c r="D18" s="148">
        <v>49954</v>
      </c>
      <c r="E18" s="148">
        <v>78641</v>
      </c>
      <c r="F18" s="148">
        <v>71377</v>
      </c>
      <c r="G18" s="148">
        <v>47514</v>
      </c>
      <c r="H18" s="148">
        <v>43367</v>
      </c>
      <c r="I18" s="87">
        <f>SUM(C18:H18)</f>
        <v>299358</v>
      </c>
      <c r="J18" s="119">
        <f>I18/'ABS Estimated Population'!D5</f>
        <v>0.14790181182906198</v>
      </c>
    </row>
    <row r="19" spans="1:10" s="42" customFormat="1" ht="20.100000000000001" customHeight="1" x14ac:dyDescent="0.2">
      <c r="A19" s="207"/>
      <c r="B19" s="26" t="s">
        <v>6</v>
      </c>
      <c r="C19" s="148">
        <v>30994</v>
      </c>
      <c r="D19" s="148">
        <v>57918</v>
      </c>
      <c r="E19" s="148">
        <v>63131</v>
      </c>
      <c r="F19" s="148">
        <v>61142</v>
      </c>
      <c r="G19" s="148">
        <v>55494</v>
      </c>
      <c r="H19" s="148">
        <v>68408</v>
      </c>
      <c r="I19" s="87">
        <f>SUM(C19:H19)</f>
        <v>337087</v>
      </c>
      <c r="J19" s="107">
        <f>I19/'ABS Estimated Population'!D6</f>
        <v>0.46857532871736629</v>
      </c>
    </row>
    <row r="20" spans="1:10" s="42" customFormat="1" ht="20.100000000000001" customHeight="1" x14ac:dyDescent="0.2">
      <c r="A20" s="207"/>
      <c r="B20" s="26" t="s">
        <v>7</v>
      </c>
      <c r="C20" s="148">
        <v>3552</v>
      </c>
      <c r="D20" s="148">
        <v>7699</v>
      </c>
      <c r="E20" s="148">
        <v>40463</v>
      </c>
      <c r="F20" s="148">
        <v>54678</v>
      </c>
      <c r="G20" s="148">
        <v>49143</v>
      </c>
      <c r="H20" s="148">
        <v>61592</v>
      </c>
      <c r="I20" s="87">
        <f>SUM(C20:H20)</f>
        <v>217127</v>
      </c>
      <c r="J20" s="107">
        <f>I20/'ABS Estimated Population'!D7</f>
        <v>0.2096567213611798</v>
      </c>
    </row>
    <row r="21" spans="1:10" s="42" customFormat="1" ht="20.100000000000001" customHeight="1" x14ac:dyDescent="0.2">
      <c r="A21" s="207"/>
      <c r="B21" s="26" t="s">
        <v>8</v>
      </c>
      <c r="C21" s="148">
        <v>1039</v>
      </c>
      <c r="D21" s="148">
        <v>1872</v>
      </c>
      <c r="E21" s="148">
        <v>11750</v>
      </c>
      <c r="F21" s="148">
        <v>15870</v>
      </c>
      <c r="G21" s="148">
        <v>15979</v>
      </c>
      <c r="H21" s="148">
        <v>20987</v>
      </c>
      <c r="I21" s="87">
        <f t="shared" ref="I21:I23" si="0">SUM(C21:H21)</f>
        <v>67497</v>
      </c>
      <c r="J21" s="107">
        <f>I21/'ABS Estimated Population'!D8</f>
        <v>0.3090437075904508</v>
      </c>
    </row>
    <row r="22" spans="1:10" s="42" customFormat="1" ht="20.100000000000001" customHeight="1" x14ac:dyDescent="0.2">
      <c r="A22" s="207"/>
      <c r="B22" s="26" t="s">
        <v>9</v>
      </c>
      <c r="C22" s="148">
        <v>262</v>
      </c>
      <c r="D22" s="148">
        <v>597</v>
      </c>
      <c r="E22" s="148">
        <v>944</v>
      </c>
      <c r="F22" s="148">
        <v>1118</v>
      </c>
      <c r="G22" s="148">
        <v>788</v>
      </c>
      <c r="H22" s="148">
        <v>504</v>
      </c>
      <c r="I22" s="87">
        <f t="shared" si="0"/>
        <v>4213</v>
      </c>
      <c r="J22" s="107">
        <f>I22/'ABS Estimated Population'!D9</f>
        <v>4.5997467027688005E-2</v>
      </c>
    </row>
    <row r="23" spans="1:10" s="42" customFormat="1" ht="20.100000000000001" customHeight="1" x14ac:dyDescent="0.2">
      <c r="A23" s="207"/>
      <c r="B23" s="26" t="s">
        <v>10</v>
      </c>
      <c r="C23" s="148">
        <v>935</v>
      </c>
      <c r="D23" s="148">
        <v>2089</v>
      </c>
      <c r="E23" s="148">
        <v>3435</v>
      </c>
      <c r="F23" s="148">
        <v>3509</v>
      </c>
      <c r="G23" s="148">
        <v>2647</v>
      </c>
      <c r="H23" s="148">
        <v>2742</v>
      </c>
      <c r="I23" s="87">
        <f t="shared" si="0"/>
        <v>15357</v>
      </c>
      <c r="J23" s="107">
        <f>I23/'ABS Estimated Population'!D10</f>
        <v>8.9361776412261715E-2</v>
      </c>
    </row>
    <row r="24" spans="1:10" s="42" customFormat="1" ht="20.100000000000001" customHeight="1" x14ac:dyDescent="0.2">
      <c r="A24" s="172" t="s">
        <v>18</v>
      </c>
      <c r="B24" s="173"/>
      <c r="C24" s="88">
        <f t="shared" ref="C24:I24" si="1">SUM(C16:C23)</f>
        <v>63292</v>
      </c>
      <c r="D24" s="88">
        <f t="shared" si="1"/>
        <v>204317</v>
      </c>
      <c r="E24" s="88">
        <f t="shared" si="1"/>
        <v>454604</v>
      </c>
      <c r="F24" s="88">
        <f t="shared" si="1"/>
        <v>486021</v>
      </c>
      <c r="G24" s="88">
        <f t="shared" si="1"/>
        <v>414698</v>
      </c>
      <c r="H24" s="88">
        <f t="shared" si="1"/>
        <v>492882</v>
      </c>
      <c r="I24" s="88">
        <f t="shared" si="1"/>
        <v>2115814</v>
      </c>
      <c r="J24" s="108">
        <f>I24/'ABS Estimated Population'!D11</f>
        <v>0.20811253858436804</v>
      </c>
    </row>
    <row r="27" spans="1:10" s="42" customFormat="1" ht="20.100000000000001" customHeight="1" x14ac:dyDescent="0.2">
      <c r="A27" s="172" t="s">
        <v>11</v>
      </c>
      <c r="B27" s="172"/>
      <c r="C27" s="206" t="s">
        <v>0</v>
      </c>
      <c r="D27" s="206"/>
      <c r="E27" s="206"/>
      <c r="F27" s="206"/>
      <c r="G27" s="206"/>
      <c r="H27" s="206"/>
      <c r="I27" s="206"/>
      <c r="J27" s="178"/>
    </row>
    <row r="28" spans="1:10" s="42" customFormat="1" ht="39.950000000000003" customHeight="1" x14ac:dyDescent="0.2">
      <c r="A28" s="172"/>
      <c r="B28" s="172"/>
      <c r="C28" s="26" t="s">
        <v>21</v>
      </c>
      <c r="D28" s="26" t="s">
        <v>12</v>
      </c>
      <c r="E28" s="26" t="s">
        <v>13</v>
      </c>
      <c r="F28" s="26" t="s">
        <v>14</v>
      </c>
      <c r="G28" s="26" t="s">
        <v>15</v>
      </c>
      <c r="H28" s="26" t="s">
        <v>16</v>
      </c>
      <c r="I28" s="26" t="s">
        <v>2</v>
      </c>
      <c r="J28" s="27" t="s">
        <v>26</v>
      </c>
    </row>
    <row r="29" spans="1:10" s="42" customFormat="1" ht="20.100000000000001" customHeight="1" x14ac:dyDescent="0.2">
      <c r="A29" s="171" t="s">
        <v>17</v>
      </c>
      <c r="B29" s="26" t="s">
        <v>3</v>
      </c>
      <c r="C29" s="148">
        <v>2585</v>
      </c>
      <c r="D29" s="148">
        <v>60362</v>
      </c>
      <c r="E29" s="148">
        <v>197759</v>
      </c>
      <c r="F29" s="148">
        <v>226788</v>
      </c>
      <c r="G29" s="148">
        <v>210875</v>
      </c>
      <c r="H29" s="148">
        <v>288174</v>
      </c>
      <c r="I29" s="141">
        <f>SUM(C29:H29)</f>
        <v>986543</v>
      </c>
      <c r="J29" s="107">
        <f>I29/'ABS Estimated Population'!C3</f>
        <v>0.31322763115617075</v>
      </c>
    </row>
    <row r="30" spans="1:10" s="42" customFormat="1" ht="20.100000000000001" customHeight="1" x14ac:dyDescent="0.2">
      <c r="A30" s="171"/>
      <c r="B30" s="26" t="s">
        <v>4</v>
      </c>
      <c r="C30" s="148">
        <v>2604</v>
      </c>
      <c r="D30" s="148">
        <v>13651</v>
      </c>
      <c r="E30" s="148">
        <v>43403</v>
      </c>
      <c r="F30" s="148">
        <v>42137</v>
      </c>
      <c r="G30" s="148">
        <v>36649</v>
      </c>
      <c r="H30" s="148">
        <v>44598</v>
      </c>
      <c r="I30" s="141">
        <f t="shared" ref="I30:I36" si="2">SUM(C30:H30)</f>
        <v>183042</v>
      </c>
      <c r="J30" s="107">
        <f>I30/'ABS Estimated Population'!C4</f>
        <v>7.1754528808320991E-2</v>
      </c>
    </row>
    <row r="31" spans="1:10" s="42" customFormat="1" ht="20.100000000000001" customHeight="1" x14ac:dyDescent="0.2">
      <c r="A31" s="171"/>
      <c r="B31" s="26" t="s">
        <v>5</v>
      </c>
      <c r="C31" s="148">
        <v>2138</v>
      </c>
      <c r="D31" s="148">
        <v>49743</v>
      </c>
      <c r="E31" s="148">
        <v>90027</v>
      </c>
      <c r="F31" s="148">
        <v>77958</v>
      </c>
      <c r="G31" s="148">
        <v>51041</v>
      </c>
      <c r="H31" s="148">
        <v>49267</v>
      </c>
      <c r="I31" s="141">
        <f t="shared" si="2"/>
        <v>320174</v>
      </c>
      <c r="J31" s="107">
        <f>I31/'ABS Estimated Population'!C5</f>
        <v>0.16446843922084325</v>
      </c>
    </row>
    <row r="32" spans="1:10" s="42" customFormat="1" ht="20.100000000000001" customHeight="1" x14ac:dyDescent="0.2">
      <c r="A32" s="171"/>
      <c r="B32" s="26" t="s">
        <v>6</v>
      </c>
      <c r="C32" s="148">
        <v>33827</v>
      </c>
      <c r="D32" s="148">
        <v>66984</v>
      </c>
      <c r="E32" s="148">
        <v>71050</v>
      </c>
      <c r="F32" s="148">
        <v>66067</v>
      </c>
      <c r="G32" s="148">
        <v>59681</v>
      </c>
      <c r="H32" s="148">
        <v>80093</v>
      </c>
      <c r="I32" s="141">
        <f t="shared" si="2"/>
        <v>377702</v>
      </c>
      <c r="J32" s="107">
        <f>I32/'ABS Estimated Population'!C6</f>
        <v>0.54694396496796838</v>
      </c>
    </row>
    <row r="33" spans="1:10" s="42" customFormat="1" ht="20.100000000000001" customHeight="1" x14ac:dyDescent="0.2">
      <c r="A33" s="171"/>
      <c r="B33" s="26" t="s">
        <v>7</v>
      </c>
      <c r="C33" s="148">
        <v>970</v>
      </c>
      <c r="D33" s="148">
        <v>4707</v>
      </c>
      <c r="E33" s="148">
        <v>39174</v>
      </c>
      <c r="F33" s="148">
        <v>54898</v>
      </c>
      <c r="G33" s="148">
        <v>50302</v>
      </c>
      <c r="H33" s="148">
        <v>68379</v>
      </c>
      <c r="I33" s="141">
        <f t="shared" si="2"/>
        <v>218430</v>
      </c>
      <c r="J33" s="107">
        <f>I33/'ABS Estimated Population'!C7</f>
        <v>0.21351927030231702</v>
      </c>
    </row>
    <row r="34" spans="1:10" s="42" customFormat="1" ht="20.100000000000001" customHeight="1" x14ac:dyDescent="0.2">
      <c r="A34" s="171"/>
      <c r="B34" s="26" t="s">
        <v>8</v>
      </c>
      <c r="C34" s="148">
        <v>256</v>
      </c>
      <c r="D34" s="148">
        <v>1053</v>
      </c>
      <c r="E34" s="148">
        <v>11580</v>
      </c>
      <c r="F34" s="148">
        <v>16346</v>
      </c>
      <c r="G34" s="148">
        <v>16446</v>
      </c>
      <c r="H34" s="148">
        <v>24108</v>
      </c>
      <c r="I34" s="141">
        <f t="shared" si="2"/>
        <v>69789</v>
      </c>
      <c r="J34" s="120">
        <f>I34/'ABS Estimated Population'!C8</f>
        <v>0.33236972196557668</v>
      </c>
    </row>
    <row r="35" spans="1:10" s="42" customFormat="1" ht="20.100000000000001" customHeight="1" x14ac:dyDescent="0.2">
      <c r="A35" s="171"/>
      <c r="B35" s="26" t="s">
        <v>9</v>
      </c>
      <c r="C35" s="148">
        <v>56</v>
      </c>
      <c r="D35" s="148">
        <v>298</v>
      </c>
      <c r="E35" s="148">
        <v>591</v>
      </c>
      <c r="F35" s="148">
        <v>1055</v>
      </c>
      <c r="G35" s="148">
        <v>810</v>
      </c>
      <c r="H35" s="148">
        <v>557</v>
      </c>
      <c r="I35" s="141">
        <f t="shared" si="2"/>
        <v>3367</v>
      </c>
      <c r="J35" s="107">
        <f>I35/'ABS Estimated Population'!C9</f>
        <v>3.3994992124712249E-2</v>
      </c>
    </row>
    <row r="36" spans="1:10" s="42" customFormat="1" ht="20.100000000000001" customHeight="1" x14ac:dyDescent="0.2">
      <c r="A36" s="171"/>
      <c r="B36" s="26" t="s">
        <v>10</v>
      </c>
      <c r="C36" s="148">
        <v>270</v>
      </c>
      <c r="D36" s="148">
        <v>1068</v>
      </c>
      <c r="E36" s="148">
        <v>2172</v>
      </c>
      <c r="F36" s="148">
        <v>2749</v>
      </c>
      <c r="G36" s="148">
        <v>2173</v>
      </c>
      <c r="H36" s="148">
        <v>2333</v>
      </c>
      <c r="I36" s="141">
        <f t="shared" si="2"/>
        <v>10765</v>
      </c>
      <c r="J36" s="107">
        <f>I36/'ABS Estimated Population'!C10</f>
        <v>6.5481331889682359E-2</v>
      </c>
    </row>
    <row r="37" spans="1:10" s="42" customFormat="1" ht="20.100000000000001" customHeight="1" x14ac:dyDescent="0.2">
      <c r="A37" s="172" t="s">
        <v>18</v>
      </c>
      <c r="B37" s="173"/>
      <c r="C37" s="118">
        <f>SUM(C29:C36)</f>
        <v>42706</v>
      </c>
      <c r="D37" s="118">
        <f t="shared" ref="D37:I37" si="3">SUM(D29:D36)</f>
        <v>197866</v>
      </c>
      <c r="E37" s="118">
        <f t="shared" si="3"/>
        <v>455756</v>
      </c>
      <c r="F37" s="118">
        <f t="shared" si="3"/>
        <v>487998</v>
      </c>
      <c r="G37" s="118">
        <f t="shared" si="3"/>
        <v>427977</v>
      </c>
      <c r="H37" s="118">
        <f t="shared" si="3"/>
        <v>557509</v>
      </c>
      <c r="I37" s="118">
        <f t="shared" si="3"/>
        <v>2169812</v>
      </c>
      <c r="J37" s="108">
        <f>I37/'ABS Estimated Population'!C11</f>
        <v>0.22063818973965896</v>
      </c>
    </row>
    <row r="40" spans="1:10" s="42" customFormat="1" ht="20.100000000000001" customHeight="1" x14ac:dyDescent="0.2">
      <c r="A40" s="172" t="s">
        <v>11</v>
      </c>
      <c r="B40" s="178"/>
      <c r="C40" s="178"/>
      <c r="D40" s="177" t="s">
        <v>20</v>
      </c>
      <c r="E40" s="177"/>
      <c r="F40" s="177"/>
      <c r="G40" s="177"/>
      <c r="H40" s="177"/>
      <c r="I40" s="177"/>
      <c r="J40" s="177"/>
    </row>
    <row r="41" spans="1:10" s="42" customFormat="1" ht="20.100000000000001" customHeight="1" x14ac:dyDescent="0.2">
      <c r="A41" s="178"/>
      <c r="B41" s="178"/>
      <c r="C41" s="178"/>
      <c r="D41" s="26" t="s">
        <v>21</v>
      </c>
      <c r="E41" s="26" t="s">
        <v>12</v>
      </c>
      <c r="F41" s="26" t="s">
        <v>13</v>
      </c>
      <c r="G41" s="26" t="s">
        <v>14</v>
      </c>
      <c r="H41" s="26" t="s">
        <v>15</v>
      </c>
      <c r="I41" s="26" t="s">
        <v>16</v>
      </c>
      <c r="J41" s="26" t="s">
        <v>2</v>
      </c>
    </row>
    <row r="42" spans="1:10" s="42" customFormat="1" ht="20.100000000000001" customHeight="1" x14ac:dyDescent="0.2">
      <c r="A42" s="171" t="s">
        <v>17</v>
      </c>
      <c r="B42" s="194"/>
      <c r="C42" s="26" t="s">
        <v>3</v>
      </c>
      <c r="D42" s="148">
        <v>0</v>
      </c>
      <c r="E42" s="148">
        <v>0</v>
      </c>
      <c r="F42" s="148">
        <v>0</v>
      </c>
      <c r="G42" s="148">
        <v>9</v>
      </c>
      <c r="H42" s="148">
        <v>11</v>
      </c>
      <c r="I42" s="148">
        <v>13</v>
      </c>
      <c r="J42" s="35">
        <f>SUM(D42:I42)</f>
        <v>33</v>
      </c>
    </row>
    <row r="43" spans="1:10" s="42" customFormat="1" ht="20.100000000000001" customHeight="1" x14ac:dyDescent="0.2">
      <c r="A43" s="194"/>
      <c r="B43" s="194"/>
      <c r="C43" s="26" t="s">
        <v>4</v>
      </c>
      <c r="D43" s="148">
        <v>0</v>
      </c>
      <c r="E43" s="148">
        <v>164</v>
      </c>
      <c r="F43" s="148">
        <v>1389</v>
      </c>
      <c r="G43" s="148">
        <v>862</v>
      </c>
      <c r="H43" s="148">
        <v>728</v>
      </c>
      <c r="I43" s="148">
        <v>563</v>
      </c>
      <c r="J43" s="35">
        <f t="shared" ref="J43:J50" si="4">SUM(D43:I43)</f>
        <v>3706</v>
      </c>
    </row>
    <row r="44" spans="1:10" s="42" customFormat="1" ht="20.100000000000001" customHeight="1" x14ac:dyDescent="0.2">
      <c r="A44" s="194"/>
      <c r="B44" s="194"/>
      <c r="C44" s="26" t="s">
        <v>5</v>
      </c>
      <c r="D44" s="148">
        <v>0</v>
      </c>
      <c r="E44" s="148">
        <v>0</v>
      </c>
      <c r="F44" s="148">
        <v>1</v>
      </c>
      <c r="G44" s="148">
        <v>0</v>
      </c>
      <c r="H44" s="148">
        <v>0</v>
      </c>
      <c r="I44" s="148">
        <v>1</v>
      </c>
      <c r="J44" s="35">
        <f t="shared" si="4"/>
        <v>2</v>
      </c>
    </row>
    <row r="45" spans="1:10" s="42" customFormat="1" ht="20.100000000000001" customHeight="1" x14ac:dyDescent="0.2">
      <c r="A45" s="194"/>
      <c r="B45" s="194"/>
      <c r="C45" s="26" t="s">
        <v>6</v>
      </c>
      <c r="D45" s="148">
        <v>0</v>
      </c>
      <c r="E45" s="148">
        <v>8</v>
      </c>
      <c r="F45" s="148">
        <v>31</v>
      </c>
      <c r="G45" s="148">
        <v>19</v>
      </c>
      <c r="H45" s="148">
        <v>10</v>
      </c>
      <c r="I45" s="148">
        <v>11</v>
      </c>
      <c r="J45" s="35">
        <f t="shared" si="4"/>
        <v>79</v>
      </c>
    </row>
    <row r="46" spans="1:10" s="42" customFormat="1" ht="20.100000000000001" customHeight="1" x14ac:dyDescent="0.2">
      <c r="A46" s="194"/>
      <c r="B46" s="194"/>
      <c r="C46" s="26" t="s">
        <v>7</v>
      </c>
      <c r="D46" s="148">
        <v>0</v>
      </c>
      <c r="E46" s="148">
        <v>25</v>
      </c>
      <c r="F46" s="148">
        <v>343</v>
      </c>
      <c r="G46" s="148">
        <v>329</v>
      </c>
      <c r="H46" s="148">
        <v>281</v>
      </c>
      <c r="I46" s="148">
        <v>306</v>
      </c>
      <c r="J46" s="35">
        <f t="shared" si="4"/>
        <v>1284</v>
      </c>
    </row>
    <row r="47" spans="1:10" s="42" customFormat="1" ht="20.100000000000001" customHeight="1" x14ac:dyDescent="0.2">
      <c r="A47" s="194"/>
      <c r="B47" s="194"/>
      <c r="C47" s="26" t="s">
        <v>8</v>
      </c>
      <c r="D47" s="149">
        <v>0</v>
      </c>
      <c r="E47" s="149">
        <v>197</v>
      </c>
      <c r="F47" s="149">
        <v>1764</v>
      </c>
      <c r="G47" s="149">
        <v>1219</v>
      </c>
      <c r="H47" s="149">
        <v>1030</v>
      </c>
      <c r="I47" s="149">
        <v>894</v>
      </c>
      <c r="J47" s="35">
        <f t="shared" si="4"/>
        <v>5104</v>
      </c>
    </row>
    <row r="48" spans="1:10" s="42" customFormat="1" ht="20.100000000000001" customHeight="1" x14ac:dyDescent="0.2">
      <c r="A48" s="194"/>
      <c r="B48" s="194"/>
      <c r="C48" s="26" t="s">
        <v>9</v>
      </c>
      <c r="D48" s="149">
        <v>0</v>
      </c>
      <c r="E48" s="149">
        <v>0</v>
      </c>
      <c r="F48" s="149">
        <v>0</v>
      </c>
      <c r="G48" s="149">
        <v>0</v>
      </c>
      <c r="H48" s="149">
        <v>0</v>
      </c>
      <c r="I48" s="149">
        <v>0</v>
      </c>
      <c r="J48" s="35">
        <f t="shared" si="4"/>
        <v>0</v>
      </c>
    </row>
    <row r="49" spans="1:10" s="42" customFormat="1" ht="20.100000000000001" customHeight="1" x14ac:dyDescent="0.2">
      <c r="A49" s="194"/>
      <c r="B49" s="194"/>
      <c r="C49" s="26" t="s">
        <v>10</v>
      </c>
      <c r="D49" s="149">
        <v>0</v>
      </c>
      <c r="E49" s="149">
        <v>0</v>
      </c>
      <c r="F49" s="149">
        <v>0</v>
      </c>
      <c r="G49" s="149">
        <v>0</v>
      </c>
      <c r="H49" s="149">
        <v>0</v>
      </c>
      <c r="I49" s="149">
        <v>0</v>
      </c>
      <c r="J49" s="35">
        <f t="shared" si="4"/>
        <v>0</v>
      </c>
    </row>
    <row r="50" spans="1:10" s="42" customFormat="1" ht="20.100000000000001" customHeight="1" x14ac:dyDescent="0.2">
      <c r="A50" s="172" t="s">
        <v>18</v>
      </c>
      <c r="B50" s="178"/>
      <c r="C50" s="178"/>
      <c r="D50" s="63">
        <f t="shared" ref="D50:I50" si="5">SUM(D42:D49)</f>
        <v>0</v>
      </c>
      <c r="E50" s="63">
        <f t="shared" si="5"/>
        <v>394</v>
      </c>
      <c r="F50" s="63">
        <f t="shared" si="5"/>
        <v>3528</v>
      </c>
      <c r="G50" s="63">
        <f t="shared" si="5"/>
        <v>2438</v>
      </c>
      <c r="H50" s="63">
        <f t="shared" si="5"/>
        <v>2060</v>
      </c>
      <c r="I50" s="63">
        <f t="shared" si="5"/>
        <v>1788</v>
      </c>
      <c r="J50" s="90">
        <f t="shared" si="4"/>
        <v>10208</v>
      </c>
    </row>
    <row r="51" spans="1:10" s="42" customFormat="1" ht="20.100000000000001" customHeight="1" x14ac:dyDescent="0.2">
      <c r="A51" s="29"/>
      <c r="B51" s="29"/>
      <c r="C51" s="29"/>
      <c r="D51" s="29"/>
      <c r="E51" s="29"/>
      <c r="F51" s="29"/>
      <c r="G51" s="29"/>
      <c r="H51" s="29"/>
      <c r="I51" s="29"/>
      <c r="J51" s="29"/>
    </row>
    <row r="52" spans="1:10" s="48" customFormat="1" ht="20.100000000000001" customHeight="1" x14ac:dyDescent="0.2">
      <c r="A52" s="198" t="s">
        <v>19</v>
      </c>
      <c r="B52" s="199"/>
      <c r="C52" s="199"/>
      <c r="D52" s="199"/>
      <c r="E52" s="199"/>
      <c r="F52" s="199"/>
      <c r="G52" s="199"/>
      <c r="H52" s="199"/>
      <c r="I52" s="199"/>
      <c r="J52" s="199"/>
    </row>
    <row r="53" spans="1:10" s="48" customFormat="1" ht="20.100000000000001" customHeight="1" x14ac:dyDescent="0.2">
      <c r="A53" s="200" t="s">
        <v>42</v>
      </c>
      <c r="B53" s="200"/>
      <c r="C53" s="200"/>
      <c r="D53" s="200"/>
      <c r="E53" s="200"/>
      <c r="F53" s="200"/>
      <c r="G53" s="200"/>
      <c r="H53" s="200"/>
      <c r="I53" s="200"/>
      <c r="J53" s="200"/>
    </row>
    <row r="54" spans="1:10" s="48" customFormat="1" ht="20.100000000000001" customHeight="1" x14ac:dyDescent="0.2">
      <c r="A54" s="200"/>
      <c r="B54" s="200"/>
      <c r="C54" s="200"/>
      <c r="D54" s="200"/>
      <c r="E54" s="200"/>
      <c r="F54" s="200"/>
      <c r="G54" s="200"/>
      <c r="H54" s="200"/>
      <c r="I54" s="200"/>
      <c r="J54" s="200"/>
    </row>
    <row r="55" spans="1:10" s="48" customFormat="1" ht="20.100000000000001" customHeight="1" x14ac:dyDescent="0.2">
      <c r="A55" s="197" t="s">
        <v>35</v>
      </c>
      <c r="B55" s="197"/>
      <c r="C55" s="197"/>
      <c r="D55" s="197"/>
      <c r="E55" s="197"/>
      <c r="F55" s="197"/>
      <c r="G55" s="197"/>
      <c r="H55" s="197"/>
      <c r="I55" s="197"/>
      <c r="J55" s="197"/>
    </row>
    <row r="56" spans="1:10" s="48" customFormat="1" ht="20.100000000000001" customHeight="1" x14ac:dyDescent="0.2">
      <c r="A56" s="202" t="s">
        <v>30</v>
      </c>
      <c r="B56" s="203"/>
      <c r="C56" s="203"/>
      <c r="D56" s="203"/>
      <c r="E56" s="203"/>
      <c r="F56" s="203"/>
      <c r="G56" s="203"/>
      <c r="H56" s="203"/>
      <c r="I56" s="203"/>
      <c r="J56" s="203"/>
    </row>
    <row r="57" spans="1:10" s="48" customFormat="1" ht="6.75" customHeight="1" x14ac:dyDescent="0.2">
      <c r="A57" s="200" t="s">
        <v>31</v>
      </c>
      <c r="B57" s="201"/>
      <c r="C57" s="201"/>
      <c r="D57" s="201"/>
      <c r="E57" s="201"/>
      <c r="F57" s="201"/>
      <c r="G57" s="201"/>
      <c r="H57" s="201"/>
      <c r="I57" s="201"/>
      <c r="J57" s="201"/>
    </row>
    <row r="58" spans="1:10" s="48" customFormat="1" ht="6.75" customHeight="1" x14ac:dyDescent="0.2">
      <c r="A58" s="201"/>
      <c r="B58" s="201"/>
      <c r="C58" s="201"/>
      <c r="D58" s="201"/>
      <c r="E58" s="201"/>
      <c r="F58" s="201"/>
      <c r="G58" s="201"/>
      <c r="H58" s="201"/>
      <c r="I58" s="201"/>
      <c r="J58" s="201"/>
    </row>
    <row r="59" spans="1:10" ht="20.100000000000001" customHeight="1" x14ac:dyDescent="0.2">
      <c r="A59" s="195" t="s">
        <v>45</v>
      </c>
      <c r="B59" s="196"/>
      <c r="C59" s="196"/>
      <c r="D59" s="196"/>
      <c r="E59" s="196"/>
      <c r="F59" s="196"/>
      <c r="G59" s="196"/>
      <c r="H59" s="196"/>
      <c r="I59" s="196"/>
      <c r="J59" s="196"/>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&amp;C&amp;"Arial,Bold"The Australian Organ Donor  Register
Intent Registrations 
as at 28/02/2019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view="pageLayout" topLeftCell="A40" zoomScaleNormal="100" workbookViewId="0">
      <selection activeCell="I60" sqref="I60"/>
    </sheetView>
  </sheetViews>
  <sheetFormatPr defaultRowHeight="20.100000000000001" customHeight="1" x14ac:dyDescent="0.2"/>
  <cols>
    <col min="1" max="2" width="8.7109375" style="44" customWidth="1"/>
    <col min="3" max="11" width="12.7109375" style="44" customWidth="1"/>
    <col min="12" max="16" width="12.7109375" style="45" customWidth="1"/>
    <col min="17" max="38" width="12.7109375" style="53" customWidth="1"/>
    <col min="39" max="16384" width="9.140625" style="53"/>
  </cols>
  <sheetData>
    <row r="1" spans="1:16" s="42" customFormat="1" ht="20.100000000000001" customHeight="1" x14ac:dyDescent="0.2">
      <c r="A1" s="183" t="s">
        <v>11</v>
      </c>
      <c r="B1" s="184"/>
      <c r="C1" s="174"/>
      <c r="D1" s="175"/>
      <c r="E1" s="176"/>
      <c r="F1" s="40"/>
      <c r="G1" s="46"/>
      <c r="H1" s="46"/>
      <c r="I1" s="46"/>
      <c r="J1" s="46"/>
      <c r="K1" s="46"/>
      <c r="L1" s="28"/>
      <c r="M1" s="28"/>
      <c r="N1" s="28"/>
      <c r="O1" s="28"/>
      <c r="P1" s="28"/>
    </row>
    <row r="2" spans="1:16" s="48" customFormat="1" ht="50.1" customHeight="1" x14ac:dyDescent="0.2">
      <c r="A2" s="184"/>
      <c r="B2" s="184"/>
      <c r="C2" s="13" t="s">
        <v>22</v>
      </c>
      <c r="D2" s="13" t="s">
        <v>23</v>
      </c>
      <c r="E2" s="17" t="s">
        <v>24</v>
      </c>
      <c r="F2" s="47"/>
      <c r="G2" s="33"/>
      <c r="H2" s="33"/>
      <c r="I2" s="33"/>
      <c r="J2" s="33"/>
      <c r="K2" s="33"/>
      <c r="L2" s="25"/>
      <c r="M2" s="25"/>
      <c r="N2" s="25"/>
      <c r="O2" s="25"/>
      <c r="P2" s="25"/>
    </row>
    <row r="3" spans="1:16" s="42" customFormat="1" ht="20.100000000000001" customHeight="1" x14ac:dyDescent="0.2">
      <c r="A3" s="171" t="s">
        <v>17</v>
      </c>
      <c r="B3" s="26" t="s">
        <v>3</v>
      </c>
      <c r="C3" s="148">
        <v>1912766</v>
      </c>
      <c r="D3" s="146">
        <v>0.4456</v>
      </c>
      <c r="E3" s="19">
        <f>IF(C3=0,0,(C3-'[1]Feb 17'!C3)/'[1]Feb 17'!C3)</f>
        <v>-1.1729462848262023E-2</v>
      </c>
      <c r="F3" s="49"/>
      <c r="G3" s="46"/>
      <c r="H3" s="46"/>
      <c r="I3" s="46"/>
      <c r="J3" s="46"/>
      <c r="K3" s="46"/>
      <c r="L3" s="28"/>
      <c r="M3" s="28"/>
      <c r="N3" s="28"/>
      <c r="O3" s="28"/>
      <c r="P3" s="28"/>
    </row>
    <row r="4" spans="1:16" s="42" customFormat="1" ht="20.100000000000001" customHeight="1" x14ac:dyDescent="0.2">
      <c r="A4" s="171"/>
      <c r="B4" s="26" t="s">
        <v>4</v>
      </c>
      <c r="C4" s="148">
        <v>435172</v>
      </c>
      <c r="D4" s="146">
        <v>0.1014</v>
      </c>
      <c r="E4" s="19">
        <f>IF(C4=0,0,(C4-'[1]Feb 17'!C4)/'[1]Feb 17'!C4)</f>
        <v>3.3220950662424614E-2</v>
      </c>
      <c r="F4" s="49"/>
      <c r="G4" s="46"/>
      <c r="H4" s="46"/>
      <c r="I4" s="46"/>
      <c r="J4" s="46"/>
      <c r="K4" s="46"/>
      <c r="L4" s="28"/>
      <c r="M4" s="28"/>
      <c r="N4" s="28"/>
      <c r="O4" s="28"/>
      <c r="P4" s="28"/>
    </row>
    <row r="5" spans="1:16" s="42" customFormat="1" ht="20.100000000000001" customHeight="1" x14ac:dyDescent="0.2">
      <c r="A5" s="171"/>
      <c r="B5" s="26" t="s">
        <v>5</v>
      </c>
      <c r="C5" s="148">
        <v>619895</v>
      </c>
      <c r="D5" s="146">
        <v>0.1444</v>
      </c>
      <c r="E5" s="19">
        <f>IF(C5=0,0,(C5-'[1]Feb 17'!C5)/'[1]Feb 17'!C5)</f>
        <v>1.4455161669355975E-2</v>
      </c>
      <c r="F5" s="49"/>
      <c r="G5" s="46"/>
      <c r="H5" s="46"/>
      <c r="I5" s="46"/>
      <c r="J5" s="46"/>
      <c r="K5" s="46"/>
      <c r="L5" s="28"/>
      <c r="M5" s="28"/>
      <c r="N5" s="28"/>
      <c r="O5" s="28"/>
      <c r="P5" s="28"/>
    </row>
    <row r="6" spans="1:16" s="42" customFormat="1" ht="20.100000000000001" customHeight="1" x14ac:dyDescent="0.2">
      <c r="A6" s="171"/>
      <c r="B6" s="26" t="s">
        <v>6</v>
      </c>
      <c r="C6" s="148">
        <v>716337</v>
      </c>
      <c r="D6" s="146">
        <v>0.16689999999999999</v>
      </c>
      <c r="E6" s="19">
        <f>IF(C6=0,0,(C6-'[1]Feb 17'!C6)/'[1]Feb 17'!C6)</f>
        <v>5.4520750006256433E-2</v>
      </c>
      <c r="F6" s="49"/>
      <c r="G6" s="46"/>
      <c r="H6" s="46"/>
      <c r="I6" s="46"/>
      <c r="J6" s="46"/>
      <c r="K6" s="46"/>
      <c r="L6" s="28"/>
      <c r="M6" s="28"/>
      <c r="N6" s="28"/>
      <c r="O6" s="28"/>
      <c r="P6" s="28"/>
    </row>
    <row r="7" spans="1:16" s="42" customFormat="1" ht="20.100000000000001" customHeight="1" x14ac:dyDescent="0.2">
      <c r="A7" s="171"/>
      <c r="B7" s="26" t="s">
        <v>7</v>
      </c>
      <c r="C7" s="148">
        <v>436966</v>
      </c>
      <c r="D7" s="146">
        <v>0.1018</v>
      </c>
      <c r="E7" s="19">
        <f>IF(C7=0,0,(C7-'[1]Feb 17'!C7)/'[1]Feb 17'!C7)</f>
        <v>2.0271416843621153E-3</v>
      </c>
      <c r="F7" s="49"/>
      <c r="G7" s="46"/>
      <c r="H7" s="46"/>
      <c r="I7" s="46"/>
      <c r="J7" s="46"/>
      <c r="K7" s="46"/>
      <c r="L7" s="28"/>
      <c r="M7" s="28"/>
      <c r="N7" s="28"/>
      <c r="O7" s="28"/>
      <c r="P7" s="28"/>
    </row>
    <row r="8" spans="1:16" s="42" customFormat="1" ht="20.100000000000001" customHeight="1" x14ac:dyDescent="0.2">
      <c r="A8" s="171"/>
      <c r="B8" s="26" t="s">
        <v>8</v>
      </c>
      <c r="C8" s="148">
        <v>137294</v>
      </c>
      <c r="D8" s="146">
        <v>3.2000000000000001E-2</v>
      </c>
      <c r="E8" s="19">
        <f>IF(C8=0,0,(C8-'[1]Feb 17'!C8)/'[1]Feb 17'!C8)</f>
        <v>-2.6080070902922566E-3</v>
      </c>
      <c r="F8" s="49"/>
      <c r="G8" s="46"/>
      <c r="H8" s="46"/>
      <c r="I8" s="46"/>
      <c r="J8" s="46"/>
      <c r="K8" s="46"/>
      <c r="L8" s="28"/>
      <c r="M8" s="28"/>
      <c r="N8" s="28"/>
      <c r="O8" s="28"/>
      <c r="P8" s="28"/>
    </row>
    <row r="9" spans="1:16" s="42" customFormat="1" ht="20.100000000000001" customHeight="1" x14ac:dyDescent="0.2">
      <c r="A9" s="171"/>
      <c r="B9" s="26" t="s">
        <v>9</v>
      </c>
      <c r="C9" s="148">
        <v>7601</v>
      </c>
      <c r="D9" s="146">
        <v>1.8E-3</v>
      </c>
      <c r="E9" s="19">
        <f>IF(C9=0,0,(C9-'[1]Feb 17'!C9)/'[1]Feb 17'!C9)</f>
        <v>6.7106556226309136E-2</v>
      </c>
      <c r="F9" s="49"/>
      <c r="G9" s="46"/>
      <c r="H9" s="46"/>
      <c r="I9" s="46"/>
      <c r="J9" s="46"/>
      <c r="K9" s="46"/>
      <c r="L9" s="28"/>
      <c r="M9" s="28"/>
      <c r="N9" s="28"/>
      <c r="O9" s="28"/>
      <c r="P9" s="28"/>
    </row>
    <row r="10" spans="1:16" s="42" customFormat="1" ht="20.100000000000001" customHeight="1" x14ac:dyDescent="0.2">
      <c r="A10" s="171"/>
      <c r="B10" s="26" t="s">
        <v>10</v>
      </c>
      <c r="C10" s="148">
        <v>26152</v>
      </c>
      <c r="D10" s="146">
        <v>6.1000000000000004E-3</v>
      </c>
      <c r="E10" s="19">
        <f>IF(C10=0,0,(C10-'[1]Feb 17'!C10)/'[1]Feb 17'!C10)</f>
        <v>6.8126123182486523E-2</v>
      </c>
      <c r="F10" s="49"/>
      <c r="G10" s="46"/>
      <c r="H10" s="46"/>
      <c r="I10" s="46"/>
      <c r="J10" s="46"/>
      <c r="K10" s="46"/>
      <c r="L10" s="28"/>
      <c r="M10" s="28"/>
      <c r="N10" s="28"/>
      <c r="O10" s="28"/>
      <c r="P10" s="28"/>
    </row>
    <row r="11" spans="1:16" s="48" customFormat="1" ht="20.100000000000001" customHeight="1" x14ac:dyDescent="0.2">
      <c r="A11" s="172" t="s">
        <v>18</v>
      </c>
      <c r="B11" s="173"/>
      <c r="C11" s="88">
        <f>SUM(C3:C10)</f>
        <v>4292183</v>
      </c>
      <c r="D11" s="23">
        <f>SUM(D3:D10)</f>
        <v>1.0000000000000002</v>
      </c>
      <c r="E11" s="24">
        <f>IF(C11=0,0,(C11-'Feb 19'!C11)/'Feb 19'!C11)</f>
        <v>3.3863701514660676E-4</v>
      </c>
      <c r="F11" s="50"/>
      <c r="G11" s="33"/>
      <c r="H11" s="33"/>
      <c r="I11" s="33"/>
      <c r="J11" s="33"/>
      <c r="K11" s="33"/>
      <c r="L11" s="25"/>
      <c r="M11" s="25"/>
      <c r="N11" s="25"/>
      <c r="O11" s="25"/>
      <c r="P11" s="25"/>
    </row>
    <row r="14" spans="1:16" s="42" customFormat="1" ht="20.100000000000001" customHeight="1" x14ac:dyDescent="0.2">
      <c r="A14" s="172" t="s">
        <v>11</v>
      </c>
      <c r="B14" s="172"/>
      <c r="C14" s="179" t="s">
        <v>1</v>
      </c>
      <c r="D14" s="175"/>
      <c r="E14" s="175"/>
      <c r="F14" s="175"/>
      <c r="G14" s="175"/>
      <c r="H14" s="175"/>
      <c r="I14" s="175"/>
      <c r="J14" s="213"/>
      <c r="K14" s="46"/>
      <c r="L14" s="28"/>
      <c r="M14" s="28"/>
      <c r="N14" s="28"/>
      <c r="O14" s="28"/>
      <c r="P14" s="28"/>
    </row>
    <row r="15" spans="1:16" s="42" customFormat="1" ht="39.950000000000003" customHeight="1" x14ac:dyDescent="0.2">
      <c r="A15" s="172"/>
      <c r="B15" s="172"/>
      <c r="C15" s="26" t="s">
        <v>21</v>
      </c>
      <c r="D15" s="26" t="s">
        <v>12</v>
      </c>
      <c r="E15" s="26" t="s">
        <v>13</v>
      </c>
      <c r="F15" s="26" t="s">
        <v>14</v>
      </c>
      <c r="G15" s="26" t="s">
        <v>15</v>
      </c>
      <c r="H15" s="26" t="s">
        <v>16</v>
      </c>
      <c r="I15" s="26" t="s">
        <v>2</v>
      </c>
      <c r="J15" s="27" t="s">
        <v>26</v>
      </c>
      <c r="K15" s="46"/>
      <c r="L15" s="28"/>
      <c r="M15" s="28"/>
      <c r="N15" s="28"/>
      <c r="O15" s="28"/>
    </row>
    <row r="16" spans="1:16" s="42" customFormat="1" ht="20.100000000000001" customHeight="1" x14ac:dyDescent="0.2">
      <c r="A16" s="171" t="s">
        <v>17</v>
      </c>
      <c r="B16" s="26" t="s">
        <v>3</v>
      </c>
      <c r="C16" s="148">
        <v>8851</v>
      </c>
      <c r="D16" s="148">
        <v>61009</v>
      </c>
      <c r="E16" s="148">
        <v>194732</v>
      </c>
      <c r="F16" s="148">
        <v>221213</v>
      </c>
      <c r="G16" s="148">
        <v>197806</v>
      </c>
      <c r="H16" s="148">
        <v>243192</v>
      </c>
      <c r="I16" s="159">
        <f>SUM(C16:H16)</f>
        <v>926803</v>
      </c>
      <c r="J16" s="160">
        <f>I16/'[1]ABS Estimated Population'!D3</f>
        <v>0.29431539342644825</v>
      </c>
      <c r="K16" s="46"/>
      <c r="L16" s="28"/>
      <c r="M16" s="28"/>
      <c r="N16" s="28"/>
      <c r="O16" s="28"/>
    </row>
    <row r="17" spans="1:16" s="42" customFormat="1" ht="20.100000000000001" customHeight="1" x14ac:dyDescent="0.2">
      <c r="A17" s="171"/>
      <c r="B17" s="26" t="s">
        <v>4</v>
      </c>
      <c r="C17" s="148">
        <v>9525</v>
      </c>
      <c r="D17" s="148">
        <v>21528</v>
      </c>
      <c r="E17" s="148">
        <v>60795</v>
      </c>
      <c r="F17" s="148">
        <v>57078</v>
      </c>
      <c r="G17" s="148">
        <v>45718</v>
      </c>
      <c r="H17" s="148">
        <v>53575</v>
      </c>
      <c r="I17" s="159">
        <f t="shared" ref="I17:I23" si="0">SUM(C17:H17)</f>
        <v>248219</v>
      </c>
      <c r="J17" s="160">
        <f>I17/'[1]ABS Estimated Population'!D4</f>
        <v>9.9643806680120087E-2</v>
      </c>
      <c r="K17" s="46"/>
      <c r="L17" s="28"/>
      <c r="M17" s="28"/>
      <c r="N17" s="28"/>
      <c r="O17" s="28"/>
    </row>
    <row r="18" spans="1:16" s="42" customFormat="1" ht="20.100000000000001" customHeight="1" x14ac:dyDescent="0.2">
      <c r="A18" s="171"/>
      <c r="B18" s="26" t="s">
        <v>5</v>
      </c>
      <c r="C18" s="148">
        <v>8701</v>
      </c>
      <c r="D18" s="148">
        <v>49108</v>
      </c>
      <c r="E18" s="148">
        <v>78911</v>
      </c>
      <c r="F18" s="148">
        <v>71594</v>
      </c>
      <c r="G18" s="148">
        <v>47728</v>
      </c>
      <c r="H18" s="148">
        <v>43654</v>
      </c>
      <c r="I18" s="159">
        <f t="shared" si="0"/>
        <v>299696</v>
      </c>
      <c r="J18" s="160">
        <f>I18/'[1]ABS Estimated Population'!D5</f>
        <v>0.15425625821926092</v>
      </c>
      <c r="K18" s="46"/>
      <c r="L18" s="28"/>
      <c r="M18" s="28"/>
      <c r="N18" s="28"/>
      <c r="O18" s="28"/>
    </row>
    <row r="19" spans="1:16" s="42" customFormat="1" ht="20.100000000000001" customHeight="1" x14ac:dyDescent="0.2">
      <c r="A19" s="171"/>
      <c r="B19" s="26" t="s">
        <v>6</v>
      </c>
      <c r="C19" s="148">
        <v>31119</v>
      </c>
      <c r="D19" s="148">
        <v>57787</v>
      </c>
      <c r="E19" s="148">
        <v>63292</v>
      </c>
      <c r="F19" s="148">
        <v>61128</v>
      </c>
      <c r="G19" s="148">
        <v>55534</v>
      </c>
      <c r="H19" s="148">
        <v>68843</v>
      </c>
      <c r="I19" s="159">
        <f t="shared" si="0"/>
        <v>337703</v>
      </c>
      <c r="J19" s="161">
        <f>I19/'[1]ABS Estimated Population'!D6</f>
        <v>0.47823057674633329</v>
      </c>
      <c r="K19" s="46"/>
      <c r="L19" s="28"/>
      <c r="M19" s="28"/>
      <c r="N19" s="28"/>
      <c r="O19" s="28"/>
    </row>
    <row r="20" spans="1:16" s="42" customFormat="1" ht="20.100000000000001" customHeight="1" x14ac:dyDescent="0.2">
      <c r="A20" s="171"/>
      <c r="B20" s="26" t="s">
        <v>7</v>
      </c>
      <c r="C20" s="148">
        <v>3663</v>
      </c>
      <c r="D20" s="148">
        <v>7626</v>
      </c>
      <c r="E20" s="148">
        <v>40161</v>
      </c>
      <c r="F20" s="148">
        <v>54629</v>
      </c>
      <c r="G20" s="148">
        <v>49207</v>
      </c>
      <c r="H20" s="148">
        <v>61952</v>
      </c>
      <c r="I20" s="159">
        <f t="shared" si="0"/>
        <v>217238</v>
      </c>
      <c r="J20" s="161">
        <f>I20/'[1]ABS Estimated Population'!D7</f>
        <v>0.20972866514450114</v>
      </c>
      <c r="K20" s="46"/>
      <c r="L20" s="28"/>
      <c r="M20" s="28"/>
      <c r="N20" s="28"/>
      <c r="O20" s="28"/>
    </row>
    <row r="21" spans="1:16" s="42" customFormat="1" ht="20.100000000000001" customHeight="1" x14ac:dyDescent="0.2">
      <c r="A21" s="171"/>
      <c r="B21" s="26" t="s">
        <v>8</v>
      </c>
      <c r="C21" s="148">
        <v>1059</v>
      </c>
      <c r="D21" s="148">
        <v>1851</v>
      </c>
      <c r="E21" s="148">
        <v>11666</v>
      </c>
      <c r="F21" s="148">
        <v>15836</v>
      </c>
      <c r="G21" s="148">
        <v>15999</v>
      </c>
      <c r="H21" s="148">
        <v>21092</v>
      </c>
      <c r="I21" s="159">
        <f t="shared" si="0"/>
        <v>67503</v>
      </c>
      <c r="J21" s="161">
        <f>I21/'[1]ABS Estimated Population'!D8</f>
        <v>0.31843140584755597</v>
      </c>
      <c r="K21" s="46"/>
      <c r="L21" s="28"/>
      <c r="M21" s="28"/>
      <c r="N21" s="28"/>
      <c r="O21" s="28"/>
    </row>
    <row r="22" spans="1:16" s="42" customFormat="1" ht="20.100000000000001" customHeight="1" x14ac:dyDescent="0.2">
      <c r="A22" s="171"/>
      <c r="B22" s="26" t="s">
        <v>9</v>
      </c>
      <c r="C22" s="148">
        <v>269</v>
      </c>
      <c r="D22" s="148">
        <v>604</v>
      </c>
      <c r="E22" s="148">
        <v>937</v>
      </c>
      <c r="F22" s="148">
        <v>1124</v>
      </c>
      <c r="G22" s="148">
        <v>792</v>
      </c>
      <c r="H22" s="148">
        <v>504</v>
      </c>
      <c r="I22" s="159">
        <f t="shared" si="0"/>
        <v>4230</v>
      </c>
      <c r="J22" s="161">
        <f>I22/'[1]ABS Estimated Population'!D9</f>
        <v>4.8073644732355952E-2</v>
      </c>
      <c r="K22" s="46"/>
      <c r="L22" s="28"/>
      <c r="M22" s="28"/>
      <c r="N22" s="28"/>
      <c r="O22" s="28"/>
    </row>
    <row r="23" spans="1:16" s="42" customFormat="1" ht="20.100000000000001" customHeight="1" x14ac:dyDescent="0.2">
      <c r="A23" s="171"/>
      <c r="B23" s="26" t="s">
        <v>10</v>
      </c>
      <c r="C23" s="148">
        <v>940</v>
      </c>
      <c r="D23" s="148">
        <v>2088</v>
      </c>
      <c r="E23" s="148">
        <v>3417</v>
      </c>
      <c r="F23" s="148">
        <v>3529</v>
      </c>
      <c r="G23" s="148">
        <v>2648</v>
      </c>
      <c r="H23" s="148">
        <v>2749</v>
      </c>
      <c r="I23" s="159">
        <f t="shared" si="0"/>
        <v>15371</v>
      </c>
      <c r="J23" s="161">
        <f>I23/'[1]ABS Estimated Population'!D10</f>
        <v>9.5524855354823468E-2</v>
      </c>
      <c r="K23" s="46"/>
      <c r="L23" s="28"/>
      <c r="M23" s="28"/>
      <c r="N23" s="28"/>
      <c r="O23" s="28"/>
    </row>
    <row r="24" spans="1:16" s="42" customFormat="1" ht="20.100000000000001" customHeight="1" x14ac:dyDescent="0.2">
      <c r="A24" s="172" t="s">
        <v>18</v>
      </c>
      <c r="B24" s="173"/>
      <c r="C24" s="88">
        <f>SUM(C16:C23)</f>
        <v>64127</v>
      </c>
      <c r="D24" s="88">
        <f t="shared" ref="D24:I24" si="1">SUM(D16:D23)</f>
        <v>201601</v>
      </c>
      <c r="E24" s="88">
        <f t="shared" si="1"/>
        <v>453911</v>
      </c>
      <c r="F24" s="88">
        <f t="shared" si="1"/>
        <v>486131</v>
      </c>
      <c r="G24" s="88">
        <f t="shared" si="1"/>
        <v>415432</v>
      </c>
      <c r="H24" s="88">
        <f t="shared" si="1"/>
        <v>495561</v>
      </c>
      <c r="I24" s="88">
        <f t="shared" si="1"/>
        <v>2116763</v>
      </c>
      <c r="J24" s="108">
        <f>I24/'ABS Estimated Population'!D11</f>
        <v>0.20820588270588183</v>
      </c>
      <c r="K24" s="46"/>
      <c r="L24" s="28"/>
      <c r="M24" s="28"/>
      <c r="N24" s="28"/>
      <c r="O24" s="28"/>
    </row>
    <row r="27" spans="1:16" s="42" customFormat="1" ht="20.100000000000001" customHeight="1" x14ac:dyDescent="0.2">
      <c r="A27" s="172" t="s">
        <v>11</v>
      </c>
      <c r="B27" s="172"/>
      <c r="C27" s="181" t="s">
        <v>0</v>
      </c>
      <c r="D27" s="182"/>
      <c r="E27" s="182"/>
      <c r="F27" s="182"/>
      <c r="G27" s="182"/>
      <c r="H27" s="182"/>
      <c r="I27" s="182"/>
      <c r="J27" s="213"/>
      <c r="K27" s="46"/>
      <c r="L27" s="28"/>
      <c r="M27" s="28"/>
      <c r="N27" s="28"/>
      <c r="O27" s="28"/>
      <c r="P27" s="28"/>
    </row>
    <row r="28" spans="1:16" s="42" customFormat="1" ht="39.950000000000003" customHeight="1" x14ac:dyDescent="0.2">
      <c r="A28" s="172"/>
      <c r="B28" s="172"/>
      <c r="C28" s="26" t="s">
        <v>21</v>
      </c>
      <c r="D28" s="26" t="s">
        <v>12</v>
      </c>
      <c r="E28" s="26" t="s">
        <v>13</v>
      </c>
      <c r="F28" s="26" t="s">
        <v>14</v>
      </c>
      <c r="G28" s="26" t="s">
        <v>15</v>
      </c>
      <c r="H28" s="26" t="s">
        <v>16</v>
      </c>
      <c r="I28" s="26" t="s">
        <v>2</v>
      </c>
      <c r="J28" s="27" t="s">
        <v>26</v>
      </c>
      <c r="K28" s="46"/>
      <c r="L28" s="28"/>
      <c r="M28" s="28"/>
      <c r="N28" s="28"/>
      <c r="O28" s="28"/>
    </row>
    <row r="29" spans="1:16" s="42" customFormat="1" ht="20.100000000000001" customHeight="1" x14ac:dyDescent="0.2">
      <c r="A29" s="171" t="s">
        <v>17</v>
      </c>
      <c r="B29" s="26" t="s">
        <v>3</v>
      </c>
      <c r="C29" s="148">
        <v>2605</v>
      </c>
      <c r="D29" s="148">
        <v>58855</v>
      </c>
      <c r="E29" s="148">
        <v>197138</v>
      </c>
      <c r="F29" s="148">
        <v>226792</v>
      </c>
      <c r="G29" s="148">
        <v>210977</v>
      </c>
      <c r="H29" s="148">
        <v>289563</v>
      </c>
      <c r="I29" s="159">
        <f t="shared" ref="I29:I36" si="2">SUM(C29:H29)</f>
        <v>985930</v>
      </c>
      <c r="J29" s="161">
        <f>I29/'[1]ABS Estimated Population'!C3</f>
        <v>0.32393025608406223</v>
      </c>
      <c r="K29" s="46"/>
      <c r="L29" s="28"/>
      <c r="M29" s="28"/>
      <c r="N29" s="28"/>
      <c r="O29" s="28"/>
    </row>
    <row r="30" spans="1:16" s="42" customFormat="1" ht="20.100000000000001" customHeight="1" x14ac:dyDescent="0.2">
      <c r="A30" s="171"/>
      <c r="B30" s="26" t="s">
        <v>4</v>
      </c>
      <c r="C30" s="148">
        <v>2651</v>
      </c>
      <c r="D30" s="148">
        <v>13340</v>
      </c>
      <c r="E30" s="148">
        <v>43462</v>
      </c>
      <c r="F30" s="148">
        <v>42178</v>
      </c>
      <c r="G30" s="148">
        <v>36797</v>
      </c>
      <c r="H30" s="148">
        <v>44820</v>
      </c>
      <c r="I30" s="159">
        <f t="shared" si="2"/>
        <v>183248</v>
      </c>
      <c r="J30" s="161">
        <f>I30/'[1]ABS Estimated Population'!C4</f>
        <v>7.6674952812484695E-2</v>
      </c>
      <c r="K30" s="46"/>
      <c r="L30" s="28"/>
      <c r="M30" s="28"/>
      <c r="N30" s="28"/>
      <c r="O30" s="28"/>
    </row>
    <row r="31" spans="1:16" s="42" customFormat="1" ht="20.100000000000001" customHeight="1" x14ac:dyDescent="0.2">
      <c r="A31" s="171"/>
      <c r="B31" s="26" t="s">
        <v>5</v>
      </c>
      <c r="C31" s="148">
        <v>2173</v>
      </c>
      <c r="D31" s="148">
        <v>48770</v>
      </c>
      <c r="E31" s="148">
        <v>90176</v>
      </c>
      <c r="F31" s="148">
        <v>78226</v>
      </c>
      <c r="G31" s="148">
        <v>51277</v>
      </c>
      <c r="H31" s="148">
        <v>49575</v>
      </c>
      <c r="I31" s="159">
        <f t="shared" si="2"/>
        <v>320197</v>
      </c>
      <c r="J31" s="161">
        <f>I31/'[1]ABS Estimated Population'!C5</f>
        <v>0.16970526022335372</v>
      </c>
      <c r="K31" s="46"/>
      <c r="L31" s="28"/>
      <c r="M31" s="28"/>
      <c r="N31" s="28"/>
      <c r="O31" s="28"/>
    </row>
    <row r="32" spans="1:16" s="42" customFormat="1" ht="20.100000000000001" customHeight="1" x14ac:dyDescent="0.2">
      <c r="A32" s="171"/>
      <c r="B32" s="26" t="s">
        <v>6</v>
      </c>
      <c r="C32" s="148">
        <v>33835</v>
      </c>
      <c r="D32" s="148">
        <v>67037</v>
      </c>
      <c r="E32" s="148">
        <v>71193</v>
      </c>
      <c r="F32" s="148">
        <v>66144</v>
      </c>
      <c r="G32" s="148">
        <v>59790</v>
      </c>
      <c r="H32" s="148">
        <v>80556</v>
      </c>
      <c r="I32" s="159">
        <f t="shared" si="2"/>
        <v>378555</v>
      </c>
      <c r="J32" s="161">
        <f>I32/'[1]ABS Estimated Population'!C6</f>
        <v>0.55484388214101976</v>
      </c>
      <c r="K32" s="46"/>
      <c r="L32" s="28"/>
      <c r="M32" s="28"/>
      <c r="N32" s="28"/>
      <c r="O32" s="28"/>
    </row>
    <row r="33" spans="1:17" s="42" customFormat="1" ht="20.100000000000001" customHeight="1" x14ac:dyDescent="0.2">
      <c r="A33" s="171"/>
      <c r="B33" s="26" t="s">
        <v>7</v>
      </c>
      <c r="C33" s="148">
        <v>992</v>
      </c>
      <c r="D33" s="148">
        <v>4645</v>
      </c>
      <c r="E33" s="148">
        <v>38831</v>
      </c>
      <c r="F33" s="148">
        <v>54848</v>
      </c>
      <c r="G33" s="148">
        <v>50390</v>
      </c>
      <c r="H33" s="148">
        <v>68738</v>
      </c>
      <c r="I33" s="159">
        <f t="shared" si="2"/>
        <v>218444</v>
      </c>
      <c r="J33" s="161">
        <f>I33/'[1]ABS Estimated Population'!C7</f>
        <v>0.20868146376227334</v>
      </c>
      <c r="K33" s="46"/>
      <c r="L33" s="28"/>
      <c r="M33" s="28"/>
      <c r="N33" s="28"/>
      <c r="O33" s="28"/>
    </row>
    <row r="34" spans="1:17" s="42" customFormat="1" ht="20.100000000000001" customHeight="1" x14ac:dyDescent="0.2">
      <c r="A34" s="171"/>
      <c r="B34" s="26" t="s">
        <v>8</v>
      </c>
      <c r="C34" s="148">
        <v>269</v>
      </c>
      <c r="D34" s="148">
        <v>1036</v>
      </c>
      <c r="E34" s="148">
        <v>11461</v>
      </c>
      <c r="F34" s="148">
        <v>16325</v>
      </c>
      <c r="G34" s="148">
        <v>16482</v>
      </c>
      <c r="H34" s="148">
        <v>24218</v>
      </c>
      <c r="I34" s="159">
        <f t="shared" si="2"/>
        <v>69791</v>
      </c>
      <c r="J34" s="161">
        <f>I34/'[1]ABS Estimated Population'!C8</f>
        <v>0.33787768025290837</v>
      </c>
      <c r="K34" s="46"/>
      <c r="L34" s="28"/>
      <c r="M34" s="28"/>
      <c r="N34" s="28"/>
      <c r="O34" s="28"/>
    </row>
    <row r="35" spans="1:17" s="42" customFormat="1" ht="20.100000000000001" customHeight="1" x14ac:dyDescent="0.2">
      <c r="A35" s="171"/>
      <c r="B35" s="26" t="s">
        <v>9</v>
      </c>
      <c r="C35" s="148">
        <v>56</v>
      </c>
      <c r="D35" s="148">
        <v>294</v>
      </c>
      <c r="E35" s="148">
        <v>589</v>
      </c>
      <c r="F35" s="148">
        <v>1061</v>
      </c>
      <c r="G35" s="148">
        <v>809</v>
      </c>
      <c r="H35" s="148">
        <v>562</v>
      </c>
      <c r="I35" s="159">
        <f t="shared" si="2"/>
        <v>3371</v>
      </c>
      <c r="J35" s="161">
        <f>I35/'[1]ABS Estimated Population'!C9</f>
        <v>3.3837567629964968E-2</v>
      </c>
      <c r="K35" s="46"/>
      <c r="L35" s="28"/>
      <c r="M35" s="28"/>
      <c r="N35" s="28"/>
      <c r="O35" s="28"/>
    </row>
    <row r="36" spans="1:17" s="42" customFormat="1" ht="20.100000000000001" customHeight="1" x14ac:dyDescent="0.2">
      <c r="A36" s="171"/>
      <c r="B36" s="26" t="s">
        <v>10</v>
      </c>
      <c r="C36" s="148">
        <v>269</v>
      </c>
      <c r="D36" s="148">
        <v>1077</v>
      </c>
      <c r="E36" s="148">
        <v>2157</v>
      </c>
      <c r="F36" s="148">
        <v>2755</v>
      </c>
      <c r="G36" s="148">
        <v>2182</v>
      </c>
      <c r="H36" s="148">
        <v>2341</v>
      </c>
      <c r="I36" s="159">
        <f t="shared" si="2"/>
        <v>10781</v>
      </c>
      <c r="J36" s="161">
        <f>I36/'[1]ABS Estimated Population'!C10</f>
        <v>6.9286632390745506E-2</v>
      </c>
      <c r="K36" s="46"/>
      <c r="L36" s="28"/>
      <c r="M36" s="28"/>
      <c r="N36" s="28"/>
      <c r="O36" s="28"/>
    </row>
    <row r="37" spans="1:17" s="42" customFormat="1" ht="20.100000000000001" customHeight="1" x14ac:dyDescent="0.2">
      <c r="A37" s="172" t="s">
        <v>18</v>
      </c>
      <c r="B37" s="173"/>
      <c r="C37" s="88">
        <f>SUM(C29:C36)</f>
        <v>42850</v>
      </c>
      <c r="D37" s="88">
        <f t="shared" ref="D37:I37" si="3">SUM(D29:D36)</f>
        <v>195054</v>
      </c>
      <c r="E37" s="88">
        <f t="shared" si="3"/>
        <v>455007</v>
      </c>
      <c r="F37" s="88">
        <f t="shared" si="3"/>
        <v>488329</v>
      </c>
      <c r="G37" s="88">
        <f t="shared" si="3"/>
        <v>428704</v>
      </c>
      <c r="H37" s="88">
        <f t="shared" si="3"/>
        <v>560373</v>
      </c>
      <c r="I37" s="88">
        <f t="shared" si="3"/>
        <v>2170317</v>
      </c>
      <c r="J37" s="108">
        <f>I37/'ABS Estimated Population'!C11</f>
        <v>0.22068954086400452</v>
      </c>
      <c r="K37" s="46"/>
      <c r="L37" s="28"/>
      <c r="M37" s="28"/>
      <c r="N37" s="28"/>
      <c r="O37" s="28"/>
    </row>
    <row r="40" spans="1:17" s="42" customFormat="1" ht="20.100000000000001" customHeight="1" x14ac:dyDescent="0.2">
      <c r="A40" s="172" t="s">
        <v>11</v>
      </c>
      <c r="B40" s="178"/>
      <c r="C40" s="178"/>
      <c r="D40" s="177" t="s">
        <v>20</v>
      </c>
      <c r="E40" s="177"/>
      <c r="F40" s="177"/>
      <c r="G40" s="177"/>
      <c r="H40" s="177"/>
      <c r="I40" s="177"/>
      <c r="J40" s="177"/>
      <c r="K40" s="41"/>
      <c r="L40" s="41"/>
      <c r="M40" s="41"/>
      <c r="N40" s="28"/>
      <c r="O40" s="28"/>
      <c r="P40" s="28"/>
      <c r="Q40" s="28"/>
    </row>
    <row r="41" spans="1:17" s="42" customFormat="1" ht="20.100000000000001" customHeight="1" x14ac:dyDescent="0.2">
      <c r="A41" s="178"/>
      <c r="B41" s="178"/>
      <c r="C41" s="178"/>
      <c r="D41" s="26" t="s">
        <v>21</v>
      </c>
      <c r="E41" s="26" t="s">
        <v>12</v>
      </c>
      <c r="F41" s="26" t="s">
        <v>13</v>
      </c>
      <c r="G41" s="26" t="s">
        <v>14</v>
      </c>
      <c r="H41" s="26" t="s">
        <v>15</v>
      </c>
      <c r="I41" s="26" t="s">
        <v>16</v>
      </c>
      <c r="J41" s="26" t="s">
        <v>2</v>
      </c>
      <c r="K41" s="46"/>
      <c r="L41" s="28"/>
      <c r="M41" s="28"/>
      <c r="N41" s="28"/>
      <c r="O41" s="28"/>
      <c r="P41" s="28"/>
    </row>
    <row r="42" spans="1:17" s="42" customFormat="1" ht="20.100000000000001" customHeight="1" x14ac:dyDescent="0.2">
      <c r="A42" s="216" t="s">
        <v>17</v>
      </c>
      <c r="B42" s="217"/>
      <c r="C42" s="26" t="s">
        <v>3</v>
      </c>
      <c r="D42" s="148">
        <v>0</v>
      </c>
      <c r="E42" s="148">
        <v>0</v>
      </c>
      <c r="F42" s="148">
        <v>0</v>
      </c>
      <c r="G42" s="148">
        <v>9</v>
      </c>
      <c r="H42" s="148">
        <v>11</v>
      </c>
      <c r="I42" s="148">
        <v>13</v>
      </c>
      <c r="J42" s="86">
        <f>SUM(D42:I42)</f>
        <v>33</v>
      </c>
      <c r="K42" s="46"/>
      <c r="L42" s="28"/>
      <c r="M42" s="28"/>
      <c r="N42" s="28"/>
      <c r="O42" s="28"/>
      <c r="P42" s="28"/>
    </row>
    <row r="43" spans="1:17" s="42" customFormat="1" ht="20.100000000000001" customHeight="1" x14ac:dyDescent="0.2">
      <c r="A43" s="218"/>
      <c r="B43" s="219"/>
      <c r="C43" s="26" t="s">
        <v>4</v>
      </c>
      <c r="D43" s="148">
        <v>0</v>
      </c>
      <c r="E43" s="148">
        <v>148</v>
      </c>
      <c r="F43" s="148">
        <v>1394</v>
      </c>
      <c r="G43" s="148">
        <v>867</v>
      </c>
      <c r="H43" s="148">
        <v>727</v>
      </c>
      <c r="I43" s="148">
        <v>569</v>
      </c>
      <c r="J43" s="86">
        <f t="shared" ref="J43:J49" si="4">SUM(D43:I43)</f>
        <v>3705</v>
      </c>
      <c r="K43" s="46"/>
      <c r="L43" s="28"/>
      <c r="M43" s="28"/>
      <c r="N43" s="28"/>
      <c r="O43" s="28"/>
      <c r="P43" s="28"/>
    </row>
    <row r="44" spans="1:17" s="42" customFormat="1" ht="20.100000000000001" customHeight="1" x14ac:dyDescent="0.2">
      <c r="A44" s="218"/>
      <c r="B44" s="219"/>
      <c r="C44" s="26" t="s">
        <v>5</v>
      </c>
      <c r="D44" s="148">
        <v>0</v>
      </c>
      <c r="E44" s="148">
        <v>0</v>
      </c>
      <c r="F44" s="148">
        <v>1</v>
      </c>
      <c r="G44" s="148">
        <v>0</v>
      </c>
      <c r="H44" s="148">
        <v>0</v>
      </c>
      <c r="I44" s="148">
        <v>1</v>
      </c>
      <c r="J44" s="86">
        <f t="shared" si="4"/>
        <v>2</v>
      </c>
      <c r="K44" s="46"/>
      <c r="L44" s="28"/>
      <c r="M44" s="28"/>
      <c r="N44" s="28"/>
      <c r="O44" s="28"/>
      <c r="P44" s="28"/>
    </row>
    <row r="45" spans="1:17" s="42" customFormat="1" ht="20.100000000000001" customHeight="1" x14ac:dyDescent="0.2">
      <c r="A45" s="218"/>
      <c r="B45" s="219"/>
      <c r="C45" s="26" t="s">
        <v>6</v>
      </c>
      <c r="D45" s="148">
        <v>0</v>
      </c>
      <c r="E45" s="148">
        <v>8</v>
      </c>
      <c r="F45" s="148">
        <v>31</v>
      </c>
      <c r="G45" s="148">
        <v>19</v>
      </c>
      <c r="H45" s="148">
        <v>10</v>
      </c>
      <c r="I45" s="148">
        <v>11</v>
      </c>
      <c r="J45" s="86">
        <f t="shared" si="4"/>
        <v>79</v>
      </c>
      <c r="K45" s="46"/>
      <c r="L45" s="28"/>
      <c r="M45" s="28"/>
      <c r="N45" s="28"/>
      <c r="O45" s="28"/>
      <c r="P45" s="28"/>
    </row>
    <row r="46" spans="1:17" s="42" customFormat="1" ht="20.100000000000001" customHeight="1" x14ac:dyDescent="0.2">
      <c r="A46" s="218"/>
      <c r="B46" s="219"/>
      <c r="C46" s="26" t="s">
        <v>7</v>
      </c>
      <c r="D46" s="148">
        <v>0</v>
      </c>
      <c r="E46" s="148">
        <v>25</v>
      </c>
      <c r="F46" s="148">
        <v>342</v>
      </c>
      <c r="G46" s="148">
        <v>328</v>
      </c>
      <c r="H46" s="148">
        <v>280</v>
      </c>
      <c r="I46" s="148">
        <v>309</v>
      </c>
      <c r="J46" s="86">
        <f t="shared" si="4"/>
        <v>1284</v>
      </c>
      <c r="K46" s="46"/>
      <c r="L46" s="28"/>
      <c r="M46" s="28"/>
      <c r="N46" s="28"/>
      <c r="O46" s="28"/>
      <c r="P46" s="28"/>
    </row>
    <row r="47" spans="1:17" s="42" customFormat="1" ht="20.100000000000001" customHeight="1" x14ac:dyDescent="0.2">
      <c r="A47" s="218"/>
      <c r="B47" s="219"/>
      <c r="C47" s="26" t="s">
        <v>8</v>
      </c>
      <c r="D47" s="149">
        <v>0</v>
      </c>
      <c r="E47" s="149">
        <v>0</v>
      </c>
      <c r="F47" s="149">
        <v>0</v>
      </c>
      <c r="G47" s="149">
        <v>0</v>
      </c>
      <c r="H47" s="149">
        <v>0</v>
      </c>
      <c r="I47" s="149">
        <v>0</v>
      </c>
      <c r="J47" s="86">
        <f t="shared" si="4"/>
        <v>0</v>
      </c>
      <c r="K47" s="46"/>
      <c r="L47" s="28"/>
      <c r="M47" s="28"/>
      <c r="N47" s="28"/>
      <c r="O47" s="28"/>
      <c r="P47" s="28"/>
    </row>
    <row r="48" spans="1:17" s="42" customFormat="1" ht="20.100000000000001" customHeight="1" x14ac:dyDescent="0.2">
      <c r="A48" s="218"/>
      <c r="B48" s="219"/>
      <c r="C48" s="26" t="s">
        <v>9</v>
      </c>
      <c r="D48" s="149">
        <v>0</v>
      </c>
      <c r="E48" s="149">
        <v>0</v>
      </c>
      <c r="F48" s="149">
        <v>0</v>
      </c>
      <c r="G48" s="149">
        <v>0</v>
      </c>
      <c r="H48" s="149">
        <v>0</v>
      </c>
      <c r="I48" s="149">
        <v>0</v>
      </c>
      <c r="J48" s="86">
        <f t="shared" si="4"/>
        <v>0</v>
      </c>
      <c r="K48" s="46"/>
      <c r="L48" s="28"/>
      <c r="M48" s="28"/>
      <c r="N48" s="28"/>
      <c r="O48" s="28"/>
      <c r="P48" s="28"/>
    </row>
    <row r="49" spans="1:16" s="42" customFormat="1" ht="20.100000000000001" customHeight="1" x14ac:dyDescent="0.2">
      <c r="A49" s="220"/>
      <c r="B49" s="221"/>
      <c r="C49" s="26" t="s">
        <v>10</v>
      </c>
      <c r="D49" s="149">
        <v>0</v>
      </c>
      <c r="E49" s="149">
        <v>0</v>
      </c>
      <c r="F49" s="149">
        <v>0</v>
      </c>
      <c r="G49" s="149">
        <v>0</v>
      </c>
      <c r="H49" s="149">
        <v>0</v>
      </c>
      <c r="I49" s="149">
        <v>0</v>
      </c>
      <c r="J49" s="86">
        <f t="shared" si="4"/>
        <v>0</v>
      </c>
      <c r="K49" s="51"/>
      <c r="M49" s="28"/>
      <c r="N49" s="28"/>
      <c r="O49" s="28"/>
      <c r="P49" s="28"/>
    </row>
    <row r="50" spans="1:16" s="42" customFormat="1" ht="20.100000000000001" customHeight="1" x14ac:dyDescent="0.2">
      <c r="A50" s="172" t="s">
        <v>18</v>
      </c>
      <c r="B50" s="178"/>
      <c r="C50" s="178"/>
      <c r="D50" s="88">
        <f t="shared" ref="D50:I50" si="5">SUM(D42:D49)</f>
        <v>0</v>
      </c>
      <c r="E50" s="88">
        <f t="shared" si="5"/>
        <v>181</v>
      </c>
      <c r="F50" s="88">
        <f t="shared" si="5"/>
        <v>1768</v>
      </c>
      <c r="G50" s="88">
        <f t="shared" si="5"/>
        <v>1223</v>
      </c>
      <c r="H50" s="88">
        <f t="shared" si="5"/>
        <v>1028</v>
      </c>
      <c r="I50" s="88">
        <f t="shared" si="5"/>
        <v>903</v>
      </c>
      <c r="J50" s="88">
        <f>SUM(J42:J49)</f>
        <v>5103</v>
      </c>
      <c r="K50" s="46"/>
      <c r="L50" s="28"/>
      <c r="M50" s="28"/>
      <c r="N50" s="28"/>
      <c r="O50" s="28"/>
      <c r="P50" s="28"/>
    </row>
    <row r="51" spans="1:16" s="42" customFormat="1" ht="20.100000000000001" customHeight="1" x14ac:dyDescent="0.2">
      <c r="A51" s="40"/>
      <c r="B51" s="40"/>
      <c r="C51" s="40"/>
      <c r="D51" s="40"/>
      <c r="E51" s="40"/>
      <c r="F51" s="40"/>
      <c r="G51" s="40"/>
      <c r="H51" s="40"/>
      <c r="I51" s="40"/>
      <c r="J51" s="40"/>
      <c r="K51" s="40"/>
      <c r="L51" s="29"/>
      <c r="M51" s="29"/>
      <c r="N51" s="29"/>
      <c r="O51" s="29"/>
      <c r="P51" s="28"/>
    </row>
    <row r="52" spans="1:16" s="48" customFormat="1" ht="20.100000000000001" customHeight="1" x14ac:dyDescent="0.2">
      <c r="A52" s="222" t="s">
        <v>19</v>
      </c>
      <c r="B52" s="223"/>
      <c r="C52" s="223"/>
      <c r="D52" s="223"/>
      <c r="E52" s="223"/>
      <c r="F52" s="223"/>
      <c r="G52" s="223"/>
      <c r="H52" s="223"/>
      <c r="I52" s="223"/>
      <c r="J52" s="223"/>
      <c r="K52" s="52"/>
      <c r="L52" s="16"/>
      <c r="M52" s="16"/>
      <c r="N52" s="16"/>
      <c r="O52" s="16"/>
      <c r="P52" s="25"/>
    </row>
    <row r="53" spans="1:16" s="48" customFormat="1" ht="20.100000000000001" customHeight="1" x14ac:dyDescent="0.2">
      <c r="A53" s="224" t="s">
        <v>42</v>
      </c>
      <c r="B53" s="224"/>
      <c r="C53" s="224"/>
      <c r="D53" s="224"/>
      <c r="E53" s="224"/>
      <c r="F53" s="224"/>
      <c r="G53" s="224"/>
      <c r="H53" s="224"/>
      <c r="I53" s="224"/>
      <c r="J53" s="224"/>
      <c r="K53" s="52"/>
      <c r="L53" s="16"/>
      <c r="M53" s="16"/>
      <c r="N53" s="16"/>
      <c r="O53" s="16"/>
      <c r="P53" s="25"/>
    </row>
    <row r="54" spans="1:16" s="48" customFormat="1" ht="20.100000000000001" customHeight="1" x14ac:dyDescent="0.2">
      <c r="A54" s="224"/>
      <c r="B54" s="224"/>
      <c r="C54" s="224"/>
      <c r="D54" s="224"/>
      <c r="E54" s="224"/>
      <c r="F54" s="224"/>
      <c r="G54" s="224"/>
      <c r="H54" s="224"/>
      <c r="I54" s="224"/>
      <c r="J54" s="224"/>
      <c r="K54" s="52"/>
      <c r="L54" s="16"/>
      <c r="M54" s="16"/>
      <c r="N54" s="16"/>
      <c r="O54" s="16"/>
      <c r="P54" s="25"/>
    </row>
    <row r="55" spans="1:16" s="48" customFormat="1" ht="20.100000000000001" customHeight="1" x14ac:dyDescent="0.2">
      <c r="A55" s="222" t="s">
        <v>36</v>
      </c>
      <c r="B55" s="222"/>
      <c r="C55" s="222"/>
      <c r="D55" s="222"/>
      <c r="E55" s="222"/>
      <c r="F55" s="222"/>
      <c r="G55" s="222"/>
      <c r="H55" s="222"/>
      <c r="I55" s="222"/>
      <c r="J55" s="222"/>
      <c r="K55" s="52"/>
      <c r="L55" s="16"/>
      <c r="M55" s="16"/>
      <c r="N55" s="16"/>
      <c r="O55" s="16"/>
      <c r="P55" s="25"/>
    </row>
    <row r="56" spans="1:16" s="48" customFormat="1" ht="20.100000000000001" customHeight="1" x14ac:dyDescent="0.2">
      <c r="A56" s="226" t="s">
        <v>30</v>
      </c>
      <c r="B56" s="227"/>
      <c r="C56" s="227"/>
      <c r="D56" s="227"/>
      <c r="E56" s="227"/>
      <c r="F56" s="227"/>
      <c r="G56" s="227"/>
      <c r="H56" s="227"/>
      <c r="I56" s="227"/>
      <c r="J56" s="227"/>
      <c r="K56" s="52"/>
      <c r="L56" s="16"/>
      <c r="M56" s="16"/>
      <c r="N56" s="16"/>
      <c r="O56" s="16"/>
      <c r="P56" s="25"/>
    </row>
    <row r="57" spans="1:16" s="48" customFormat="1" ht="12.75" x14ac:dyDescent="0.2">
      <c r="A57" s="224" t="s">
        <v>31</v>
      </c>
      <c r="B57" s="225"/>
      <c r="C57" s="225"/>
      <c r="D57" s="225"/>
      <c r="E57" s="225"/>
      <c r="F57" s="225"/>
      <c r="G57" s="225"/>
      <c r="H57" s="225"/>
      <c r="I57" s="225"/>
      <c r="J57" s="225"/>
      <c r="K57" s="52"/>
      <c r="L57" s="16"/>
      <c r="M57" s="16"/>
      <c r="N57" s="16"/>
      <c r="O57" s="16"/>
      <c r="P57" s="25"/>
    </row>
    <row r="58" spans="1:16" s="48" customFormat="1" ht="20.100000000000001" customHeight="1" x14ac:dyDescent="0.2">
      <c r="A58" s="225"/>
      <c r="B58" s="225"/>
      <c r="C58" s="225"/>
      <c r="D58" s="225"/>
      <c r="E58" s="225"/>
      <c r="F58" s="225"/>
      <c r="G58" s="225"/>
      <c r="H58" s="225"/>
      <c r="I58" s="225"/>
      <c r="J58" s="225"/>
      <c r="K58" s="52"/>
      <c r="L58" s="16"/>
      <c r="M58" s="16"/>
      <c r="N58" s="16"/>
      <c r="O58" s="16"/>
      <c r="P58" s="25"/>
    </row>
    <row r="59" spans="1:16" ht="20.100000000000001" customHeight="1" x14ac:dyDescent="0.2">
      <c r="A59" s="214" t="s">
        <v>46</v>
      </c>
      <c r="B59" s="215"/>
      <c r="C59" s="215"/>
      <c r="D59" s="215"/>
      <c r="E59" s="215"/>
      <c r="F59" s="215"/>
      <c r="G59" s="215"/>
      <c r="H59" s="215"/>
      <c r="I59" s="215"/>
      <c r="J59" s="215"/>
      <c r="K59" s="43"/>
      <c r="L59" s="32"/>
      <c r="M59" s="32"/>
      <c r="N59" s="32"/>
      <c r="O59" s="32"/>
    </row>
    <row r="60" spans="1:16" ht="20.100000000000001" customHeight="1" x14ac:dyDescent="0.2">
      <c r="A60" s="43"/>
      <c r="B60" s="43"/>
      <c r="C60" s="43"/>
      <c r="D60" s="43"/>
      <c r="E60" s="43"/>
      <c r="F60" s="43"/>
      <c r="G60" s="43"/>
      <c r="H60" s="43"/>
      <c r="I60" s="43"/>
      <c r="J60" s="43"/>
      <c r="K60" s="43"/>
      <c r="L60" s="32"/>
      <c r="M60" s="32"/>
      <c r="N60" s="32"/>
      <c r="O60" s="32"/>
    </row>
    <row r="61" spans="1:16" ht="20.100000000000001" customHeight="1" x14ac:dyDescent="0.2">
      <c r="A61" s="43"/>
      <c r="B61" s="43"/>
      <c r="C61" s="43"/>
      <c r="D61" s="43"/>
      <c r="E61" s="43"/>
      <c r="F61" s="43"/>
      <c r="G61" s="43"/>
      <c r="H61" s="43"/>
      <c r="I61" s="43"/>
      <c r="J61" s="43"/>
      <c r="K61" s="43"/>
      <c r="L61" s="32"/>
      <c r="M61" s="32"/>
      <c r="N61" s="32"/>
      <c r="O61" s="32"/>
    </row>
    <row r="62" spans="1:16" ht="20.100000000000001" customHeight="1" x14ac:dyDescent="0.2">
      <c r="A62" s="43"/>
      <c r="B62" s="43"/>
      <c r="C62" s="43"/>
      <c r="D62" s="43"/>
      <c r="E62" s="43"/>
      <c r="F62" s="43"/>
      <c r="G62" s="43"/>
      <c r="H62" s="43"/>
      <c r="I62" s="43"/>
      <c r="J62" s="43"/>
      <c r="K62" s="43"/>
      <c r="L62" s="32"/>
      <c r="M62" s="32"/>
      <c r="N62" s="32"/>
      <c r="O62" s="32"/>
    </row>
    <row r="63" spans="1:16" ht="20.100000000000001" customHeight="1" x14ac:dyDescent="0.2">
      <c r="A63" s="43"/>
      <c r="B63" s="43"/>
      <c r="C63" s="43"/>
      <c r="D63" s="43"/>
      <c r="E63" s="43"/>
      <c r="F63" s="43"/>
      <c r="G63" s="43"/>
      <c r="H63" s="43"/>
      <c r="I63" s="43"/>
      <c r="J63" s="43"/>
      <c r="K63" s="43"/>
      <c r="L63" s="32"/>
      <c r="M63" s="32"/>
      <c r="N63" s="32"/>
      <c r="O63" s="32"/>
    </row>
    <row r="64" spans="1:16" ht="20.100000000000001" customHeight="1" x14ac:dyDescent="0.2">
      <c r="A64" s="43"/>
      <c r="B64" s="43"/>
      <c r="C64" s="43"/>
      <c r="D64" s="43"/>
      <c r="E64" s="43"/>
      <c r="F64" s="43"/>
      <c r="G64" s="43"/>
      <c r="H64" s="43"/>
      <c r="I64" s="43"/>
      <c r="J64" s="43"/>
      <c r="K64" s="43"/>
      <c r="L64" s="32"/>
      <c r="M64" s="32"/>
      <c r="N64" s="32"/>
      <c r="O64" s="32"/>
    </row>
    <row r="65" spans="1:15" ht="20.100000000000001" customHeight="1" x14ac:dyDescent="0.2">
      <c r="A65" s="43"/>
      <c r="B65" s="43"/>
      <c r="C65" s="43"/>
      <c r="D65" s="43"/>
      <c r="E65" s="43"/>
      <c r="F65" s="43"/>
      <c r="G65" s="43"/>
      <c r="H65" s="43"/>
      <c r="I65" s="43"/>
      <c r="J65" s="43"/>
      <c r="K65" s="43"/>
      <c r="L65" s="32"/>
      <c r="M65" s="32"/>
      <c r="N65" s="32"/>
      <c r="O65" s="32"/>
    </row>
    <row r="66" spans="1:15" ht="20.100000000000001" customHeight="1" x14ac:dyDescent="0.2">
      <c r="A66" s="43"/>
      <c r="B66" s="43"/>
      <c r="C66" s="43"/>
      <c r="D66" s="43"/>
      <c r="E66" s="43"/>
      <c r="F66" s="43"/>
      <c r="G66" s="43"/>
      <c r="H66" s="43"/>
      <c r="I66" s="43"/>
      <c r="J66" s="43"/>
      <c r="K66" s="43"/>
      <c r="L66" s="32"/>
      <c r="M66" s="32"/>
      <c r="N66" s="32"/>
      <c r="O66" s="32"/>
    </row>
    <row r="67" spans="1:15" ht="20.100000000000001" customHeight="1" x14ac:dyDescent="0.2">
      <c r="A67" s="43"/>
      <c r="B67" s="43"/>
      <c r="C67" s="43"/>
      <c r="D67" s="43"/>
      <c r="E67" s="43"/>
      <c r="F67" s="43"/>
      <c r="G67" s="43"/>
      <c r="H67" s="43"/>
      <c r="I67" s="43"/>
      <c r="J67" s="43"/>
      <c r="K67" s="43"/>
      <c r="L67" s="32"/>
      <c r="M67" s="32"/>
      <c r="N67" s="32"/>
      <c r="O67" s="32"/>
    </row>
    <row r="68" spans="1:15" ht="20.100000000000001" customHeight="1" x14ac:dyDescent="0.2">
      <c r="A68" s="43"/>
      <c r="B68" s="43"/>
      <c r="C68" s="43"/>
      <c r="D68" s="43"/>
      <c r="E68" s="43"/>
      <c r="F68" s="43"/>
      <c r="G68" s="43"/>
      <c r="H68" s="43"/>
      <c r="I68" s="43"/>
      <c r="J68" s="43"/>
      <c r="K68" s="43"/>
      <c r="L68" s="32"/>
      <c r="M68" s="32"/>
      <c r="N68" s="32"/>
      <c r="O68" s="32"/>
    </row>
    <row r="69" spans="1:15" ht="20.100000000000001" customHeight="1" x14ac:dyDescent="0.2">
      <c r="A69" s="43"/>
      <c r="B69" s="43"/>
      <c r="C69" s="43"/>
      <c r="D69" s="43"/>
      <c r="E69" s="43"/>
      <c r="F69" s="43"/>
      <c r="G69" s="43"/>
      <c r="H69" s="43"/>
      <c r="I69" s="43"/>
      <c r="J69" s="43"/>
      <c r="K69" s="43"/>
      <c r="L69" s="32"/>
      <c r="M69" s="32"/>
      <c r="N69" s="32"/>
      <c r="O69" s="32"/>
    </row>
    <row r="70" spans="1:15" ht="20.100000000000001" customHeight="1" x14ac:dyDescent="0.2">
      <c r="A70" s="43"/>
      <c r="B70" s="43"/>
      <c r="C70" s="43"/>
      <c r="D70" s="43"/>
      <c r="E70" s="43"/>
      <c r="F70" s="43"/>
      <c r="G70" s="43"/>
      <c r="H70" s="43"/>
      <c r="I70" s="43"/>
      <c r="J70" s="43"/>
      <c r="K70" s="43"/>
      <c r="L70" s="32"/>
      <c r="M70" s="32"/>
      <c r="N70" s="32"/>
      <c r="O70" s="32"/>
    </row>
    <row r="71" spans="1:15" ht="20.100000000000001" customHeight="1" x14ac:dyDescent="0.2">
      <c r="A71" s="43"/>
      <c r="B71" s="43"/>
      <c r="C71" s="43"/>
      <c r="D71" s="43"/>
      <c r="E71" s="43"/>
      <c r="F71" s="43"/>
      <c r="G71" s="43"/>
      <c r="H71" s="43"/>
      <c r="I71" s="43"/>
      <c r="J71" s="43"/>
      <c r="K71" s="43"/>
      <c r="L71" s="32"/>
      <c r="M71" s="32"/>
      <c r="N71" s="32"/>
      <c r="O71" s="32"/>
    </row>
    <row r="72" spans="1:15" ht="20.100000000000001" customHeight="1" x14ac:dyDescent="0.2">
      <c r="A72" s="43"/>
      <c r="B72" s="43"/>
      <c r="C72" s="43"/>
      <c r="D72" s="43"/>
      <c r="E72" s="43"/>
      <c r="F72" s="43"/>
      <c r="G72" s="43"/>
      <c r="H72" s="43"/>
      <c r="I72" s="43"/>
      <c r="J72" s="43"/>
      <c r="K72" s="43"/>
      <c r="L72" s="32"/>
      <c r="M72" s="32"/>
      <c r="N72" s="32"/>
      <c r="O72" s="32"/>
    </row>
    <row r="73" spans="1:15" ht="20.100000000000001" customHeight="1" x14ac:dyDescent="0.2">
      <c r="A73" s="43"/>
      <c r="B73" s="43"/>
      <c r="C73" s="43"/>
      <c r="D73" s="43"/>
      <c r="E73" s="43"/>
      <c r="F73" s="43"/>
      <c r="G73" s="43"/>
      <c r="H73" s="43"/>
      <c r="I73" s="43"/>
      <c r="J73" s="43"/>
      <c r="K73" s="43"/>
      <c r="L73" s="32"/>
      <c r="M73" s="32"/>
      <c r="N73" s="32"/>
      <c r="O73" s="32"/>
    </row>
    <row r="74" spans="1:15" ht="20.100000000000001" customHeight="1" x14ac:dyDescent="0.2">
      <c r="A74" s="43"/>
      <c r="B74" s="43"/>
      <c r="C74" s="43"/>
      <c r="D74" s="43"/>
      <c r="E74" s="43"/>
      <c r="F74" s="43"/>
      <c r="G74" s="43"/>
      <c r="H74" s="43"/>
      <c r="I74" s="43"/>
      <c r="J74" s="43"/>
      <c r="K74" s="43"/>
      <c r="L74" s="32"/>
      <c r="M74" s="32"/>
      <c r="N74" s="32"/>
      <c r="O74" s="32"/>
    </row>
    <row r="75" spans="1:15" ht="20.100000000000001" customHeight="1" x14ac:dyDescent="0.2">
      <c r="A75" s="43"/>
      <c r="B75" s="43"/>
      <c r="C75" s="43"/>
      <c r="D75" s="43"/>
      <c r="E75" s="43"/>
      <c r="F75" s="43"/>
      <c r="G75" s="43"/>
      <c r="H75" s="43"/>
      <c r="I75" s="43"/>
      <c r="J75" s="43"/>
      <c r="K75" s="43"/>
      <c r="L75" s="32"/>
      <c r="M75" s="32"/>
      <c r="N75" s="32"/>
      <c r="O75" s="32"/>
    </row>
    <row r="76" spans="1:15" ht="20.100000000000001" customHeight="1" x14ac:dyDescent="0.2">
      <c r="A76" s="43"/>
      <c r="B76" s="43"/>
      <c r="C76" s="43"/>
      <c r="D76" s="43"/>
      <c r="E76" s="43"/>
      <c r="F76" s="43"/>
      <c r="G76" s="43"/>
      <c r="H76" s="43"/>
      <c r="I76" s="43"/>
      <c r="J76" s="43"/>
      <c r="K76" s="43"/>
      <c r="L76" s="32"/>
      <c r="M76" s="32"/>
      <c r="N76" s="32"/>
      <c r="O76" s="32"/>
    </row>
    <row r="77" spans="1:15" ht="20.100000000000001" customHeight="1" x14ac:dyDescent="0.2">
      <c r="A77" s="43"/>
      <c r="B77" s="43"/>
      <c r="C77" s="43"/>
      <c r="D77" s="43"/>
      <c r="E77" s="43"/>
      <c r="F77" s="43"/>
      <c r="G77" s="43"/>
      <c r="H77" s="43"/>
      <c r="I77" s="43"/>
      <c r="J77" s="43"/>
      <c r="K77" s="43"/>
      <c r="L77" s="32"/>
      <c r="M77" s="32"/>
      <c r="N77" s="32"/>
      <c r="O77" s="32"/>
    </row>
    <row r="78" spans="1:15" ht="20.100000000000001" customHeight="1" x14ac:dyDescent="0.2">
      <c r="A78" s="43"/>
      <c r="B78" s="43"/>
      <c r="C78" s="43"/>
      <c r="D78" s="43"/>
      <c r="E78" s="43"/>
      <c r="F78" s="43"/>
      <c r="G78" s="43"/>
      <c r="H78" s="43"/>
      <c r="I78" s="43"/>
      <c r="J78" s="43"/>
      <c r="K78" s="43"/>
      <c r="L78" s="32"/>
      <c r="M78" s="32"/>
      <c r="N78" s="32"/>
      <c r="O78" s="32"/>
    </row>
    <row r="79" spans="1:15" ht="20.100000000000001" customHeight="1" x14ac:dyDescent="0.2">
      <c r="A79" s="43"/>
      <c r="B79" s="43"/>
      <c r="C79" s="43"/>
      <c r="D79" s="43"/>
      <c r="E79" s="43"/>
      <c r="F79" s="43"/>
      <c r="G79" s="43"/>
      <c r="H79" s="43"/>
      <c r="I79" s="43"/>
      <c r="J79" s="43"/>
      <c r="K79" s="43"/>
      <c r="L79" s="32"/>
      <c r="M79" s="32"/>
      <c r="N79" s="32"/>
      <c r="O79" s="32"/>
    </row>
    <row r="80" spans="1:15" ht="20.100000000000001" customHeight="1" x14ac:dyDescent="0.2">
      <c r="A80" s="43"/>
      <c r="B80" s="43"/>
      <c r="C80" s="43"/>
      <c r="D80" s="43"/>
      <c r="E80" s="43"/>
      <c r="F80" s="43"/>
      <c r="G80" s="43"/>
      <c r="H80" s="43"/>
      <c r="I80" s="43"/>
      <c r="J80" s="43"/>
      <c r="K80" s="43"/>
      <c r="L80" s="32"/>
      <c r="M80" s="32"/>
      <c r="N80" s="32"/>
      <c r="O80" s="32"/>
    </row>
    <row r="81" spans="1:15" ht="20.100000000000001" customHeight="1" x14ac:dyDescent="0.2">
      <c r="A81" s="43"/>
      <c r="B81" s="43"/>
      <c r="C81" s="43"/>
      <c r="D81" s="43"/>
      <c r="E81" s="43"/>
      <c r="F81" s="43"/>
      <c r="G81" s="43"/>
      <c r="H81" s="43"/>
      <c r="I81" s="43"/>
      <c r="J81" s="43"/>
      <c r="K81" s="43"/>
      <c r="L81" s="32"/>
      <c r="M81" s="32"/>
      <c r="N81" s="32"/>
      <c r="O81" s="32"/>
    </row>
    <row r="82" spans="1:15" ht="20.100000000000001" customHeight="1" x14ac:dyDescent="0.2">
      <c r="A82" s="43"/>
      <c r="B82" s="43"/>
      <c r="C82" s="43"/>
      <c r="D82" s="43"/>
      <c r="E82" s="43"/>
      <c r="F82" s="43"/>
      <c r="G82" s="43"/>
      <c r="H82" s="43"/>
      <c r="I82" s="43"/>
      <c r="J82" s="43"/>
      <c r="K82" s="43"/>
      <c r="L82" s="32"/>
      <c r="M82" s="32"/>
      <c r="N82" s="32"/>
      <c r="O82" s="32"/>
    </row>
    <row r="83" spans="1:15" ht="20.100000000000001" customHeight="1" x14ac:dyDescent="0.2">
      <c r="A83" s="43"/>
      <c r="B83" s="43"/>
      <c r="C83" s="43"/>
      <c r="D83" s="43"/>
      <c r="E83" s="43"/>
      <c r="F83" s="43"/>
      <c r="G83" s="43"/>
      <c r="H83" s="43"/>
      <c r="I83" s="43"/>
      <c r="J83" s="43"/>
      <c r="K83" s="43"/>
      <c r="L83" s="32"/>
      <c r="M83" s="32"/>
      <c r="N83" s="32"/>
      <c r="O83" s="32"/>
    </row>
    <row r="84" spans="1:15" ht="20.100000000000001" customHeight="1" x14ac:dyDescent="0.2">
      <c r="A84" s="43"/>
      <c r="B84" s="43"/>
      <c r="C84" s="43"/>
      <c r="D84" s="43"/>
      <c r="E84" s="43"/>
      <c r="F84" s="43"/>
      <c r="G84" s="43"/>
      <c r="H84" s="43"/>
      <c r="I84" s="43"/>
      <c r="J84" s="43"/>
      <c r="K84" s="43"/>
      <c r="L84" s="32"/>
      <c r="M84" s="32"/>
      <c r="N84" s="32"/>
      <c r="O84" s="32"/>
    </row>
    <row r="85" spans="1:15" ht="20.100000000000001" customHeight="1" x14ac:dyDescent="0.2">
      <c r="A85" s="43"/>
      <c r="B85" s="43"/>
      <c r="C85" s="43"/>
      <c r="D85" s="43"/>
      <c r="E85" s="43"/>
      <c r="F85" s="43"/>
      <c r="G85" s="43"/>
      <c r="H85" s="43"/>
      <c r="I85" s="43"/>
      <c r="J85" s="43"/>
      <c r="K85" s="43"/>
      <c r="L85" s="32"/>
      <c r="M85" s="32"/>
      <c r="N85" s="32"/>
      <c r="O85" s="32"/>
    </row>
    <row r="86" spans="1:15" ht="20.100000000000001" customHeight="1" x14ac:dyDescent="0.2">
      <c r="A86" s="43"/>
      <c r="B86" s="43"/>
      <c r="C86" s="43"/>
      <c r="D86" s="43"/>
      <c r="E86" s="43"/>
      <c r="F86" s="43"/>
      <c r="G86" s="43"/>
      <c r="H86" s="43"/>
      <c r="I86" s="43"/>
      <c r="J86" s="43"/>
      <c r="K86" s="43"/>
      <c r="L86" s="32"/>
      <c r="M86" s="32"/>
      <c r="N86" s="32"/>
      <c r="O86" s="32"/>
    </row>
    <row r="87" spans="1:15" ht="20.100000000000001" customHeight="1" x14ac:dyDescent="0.2">
      <c r="A87" s="43"/>
      <c r="B87" s="43"/>
      <c r="C87" s="43"/>
      <c r="D87" s="43"/>
      <c r="E87" s="43"/>
      <c r="F87" s="43"/>
      <c r="G87" s="43"/>
      <c r="H87" s="43"/>
      <c r="I87" s="43"/>
      <c r="J87" s="43"/>
      <c r="K87" s="43"/>
      <c r="L87" s="32"/>
      <c r="M87" s="32"/>
      <c r="N87" s="32"/>
      <c r="O87" s="32"/>
    </row>
    <row r="88" spans="1:15" ht="20.100000000000001" customHeight="1" x14ac:dyDescent="0.2">
      <c r="A88" s="43"/>
      <c r="B88" s="43"/>
      <c r="C88" s="43"/>
      <c r="D88" s="43"/>
      <c r="E88" s="43"/>
      <c r="F88" s="43"/>
      <c r="G88" s="43"/>
      <c r="H88" s="43"/>
      <c r="I88" s="43"/>
      <c r="J88" s="43"/>
      <c r="K88" s="43"/>
      <c r="L88" s="32"/>
      <c r="M88" s="32"/>
      <c r="N88" s="32"/>
      <c r="O88" s="32"/>
    </row>
    <row r="89" spans="1:15" ht="20.100000000000001" customHeight="1" x14ac:dyDescent="0.2">
      <c r="A89" s="43"/>
      <c r="B89" s="43"/>
      <c r="C89" s="43"/>
      <c r="D89" s="43"/>
      <c r="E89" s="43"/>
      <c r="F89" s="43"/>
      <c r="G89" s="43"/>
      <c r="H89" s="43"/>
      <c r="I89" s="43"/>
      <c r="J89" s="43"/>
      <c r="K89" s="43"/>
      <c r="L89" s="32"/>
      <c r="M89" s="32"/>
      <c r="N89" s="32"/>
      <c r="O89" s="32"/>
    </row>
    <row r="90" spans="1:15" ht="20.100000000000001" customHeight="1" x14ac:dyDescent="0.2">
      <c r="A90" s="43"/>
      <c r="B90" s="43"/>
      <c r="C90" s="43"/>
      <c r="D90" s="43"/>
      <c r="E90" s="43"/>
      <c r="F90" s="43"/>
      <c r="G90" s="43"/>
      <c r="H90" s="43"/>
      <c r="I90" s="43"/>
      <c r="J90" s="43"/>
      <c r="K90" s="43"/>
      <c r="L90" s="32"/>
      <c r="M90" s="32"/>
      <c r="N90" s="32"/>
      <c r="O90" s="32"/>
    </row>
    <row r="91" spans="1:15" ht="20.100000000000001" customHeight="1" x14ac:dyDescent="0.2">
      <c r="A91" s="43"/>
      <c r="B91" s="43"/>
      <c r="C91" s="43"/>
      <c r="D91" s="43"/>
      <c r="E91" s="43"/>
      <c r="F91" s="43"/>
      <c r="G91" s="43"/>
      <c r="H91" s="43"/>
      <c r="I91" s="43"/>
      <c r="J91" s="43"/>
      <c r="K91" s="43"/>
      <c r="L91" s="32"/>
      <c r="M91" s="32"/>
      <c r="N91" s="32"/>
      <c r="O91" s="32"/>
    </row>
    <row r="92" spans="1:15" ht="20.100000000000001" customHeight="1" x14ac:dyDescent="0.2">
      <c r="A92" s="43"/>
      <c r="B92" s="43"/>
      <c r="C92" s="43"/>
      <c r="D92" s="43"/>
      <c r="E92" s="43"/>
      <c r="F92" s="43"/>
      <c r="G92" s="43"/>
      <c r="H92" s="43"/>
      <c r="I92" s="43"/>
      <c r="J92" s="43"/>
      <c r="K92" s="43"/>
      <c r="L92" s="32"/>
      <c r="M92" s="32"/>
      <c r="N92" s="32"/>
      <c r="O92" s="32"/>
    </row>
    <row r="93" spans="1:15" ht="20.100000000000001" customHeight="1" x14ac:dyDescent="0.2">
      <c r="A93" s="43"/>
      <c r="B93" s="43"/>
      <c r="C93" s="43"/>
      <c r="D93" s="43"/>
      <c r="E93" s="43"/>
      <c r="F93" s="43"/>
      <c r="G93" s="43"/>
      <c r="H93" s="43"/>
      <c r="I93" s="43"/>
      <c r="J93" s="43"/>
      <c r="K93" s="43"/>
      <c r="L93" s="32"/>
      <c r="M93" s="32"/>
      <c r="N93" s="32"/>
      <c r="O93" s="32"/>
    </row>
    <row r="94" spans="1:15" ht="20.100000000000001" customHeight="1" x14ac:dyDescent="0.2">
      <c r="A94" s="43"/>
      <c r="B94" s="43"/>
      <c r="C94" s="43"/>
      <c r="D94" s="43"/>
      <c r="E94" s="43"/>
      <c r="F94" s="43"/>
      <c r="G94" s="43"/>
      <c r="H94" s="43"/>
      <c r="I94" s="43"/>
      <c r="J94" s="43"/>
      <c r="K94" s="43"/>
      <c r="L94" s="32"/>
      <c r="M94" s="32"/>
      <c r="N94" s="32"/>
      <c r="O94" s="32"/>
    </row>
    <row r="95" spans="1:15" ht="20.100000000000001" customHeight="1" x14ac:dyDescent="0.2">
      <c r="A95" s="43"/>
      <c r="B95" s="43"/>
      <c r="C95" s="43"/>
      <c r="D95" s="43"/>
      <c r="E95" s="43"/>
      <c r="F95" s="43"/>
      <c r="G95" s="43"/>
      <c r="H95" s="43"/>
      <c r="I95" s="43"/>
      <c r="J95" s="43"/>
      <c r="K95" s="43"/>
      <c r="L95" s="32"/>
      <c r="M95" s="32"/>
      <c r="N95" s="32"/>
      <c r="O95" s="32"/>
    </row>
    <row r="96" spans="1:15" ht="20.100000000000001" customHeight="1" x14ac:dyDescent="0.2">
      <c r="A96" s="43"/>
      <c r="B96" s="43"/>
      <c r="C96" s="43"/>
      <c r="D96" s="43"/>
      <c r="E96" s="43"/>
      <c r="F96" s="43"/>
      <c r="G96" s="43"/>
      <c r="H96" s="43"/>
      <c r="I96" s="43"/>
      <c r="J96" s="43"/>
      <c r="K96" s="43"/>
      <c r="L96" s="32"/>
      <c r="M96" s="32"/>
      <c r="N96" s="32"/>
      <c r="O96" s="32"/>
    </row>
    <row r="97" spans="1:15" ht="20.100000000000001" customHeight="1" x14ac:dyDescent="0.2">
      <c r="A97" s="43"/>
      <c r="B97" s="43"/>
      <c r="C97" s="43"/>
      <c r="D97" s="43"/>
      <c r="E97" s="43"/>
      <c r="F97" s="43"/>
      <c r="G97" s="43"/>
      <c r="H97" s="43"/>
      <c r="I97" s="43"/>
      <c r="J97" s="43"/>
      <c r="K97" s="43"/>
      <c r="L97" s="32"/>
      <c r="M97" s="32"/>
      <c r="N97" s="32"/>
      <c r="O97" s="32"/>
    </row>
    <row r="98" spans="1:15" ht="20.100000000000001" customHeight="1" x14ac:dyDescent="0.2">
      <c r="A98" s="43"/>
      <c r="B98" s="43"/>
      <c r="C98" s="43"/>
      <c r="D98" s="43"/>
      <c r="E98" s="43"/>
      <c r="F98" s="43"/>
      <c r="G98" s="43"/>
      <c r="H98" s="43"/>
      <c r="I98" s="43"/>
      <c r="J98" s="43"/>
      <c r="K98" s="43"/>
      <c r="L98" s="32"/>
      <c r="M98" s="32"/>
      <c r="N98" s="32"/>
      <c r="O98" s="32"/>
    </row>
    <row r="99" spans="1:15" ht="20.100000000000001" customHeight="1" x14ac:dyDescent="0.2">
      <c r="A99" s="43"/>
      <c r="B99" s="43"/>
      <c r="C99" s="43"/>
      <c r="D99" s="43"/>
      <c r="E99" s="43"/>
      <c r="F99" s="43"/>
      <c r="G99" s="43"/>
      <c r="H99" s="43"/>
      <c r="I99" s="43"/>
      <c r="J99" s="43"/>
      <c r="K99" s="43"/>
      <c r="L99" s="32"/>
      <c r="M99" s="32"/>
      <c r="N99" s="32"/>
      <c r="O99" s="32"/>
    </row>
    <row r="100" spans="1:15" ht="20.100000000000001" customHeight="1" x14ac:dyDescent="0.2">
      <c r="A100" s="43"/>
      <c r="B100" s="43"/>
      <c r="C100" s="43"/>
      <c r="D100" s="43"/>
      <c r="E100" s="43"/>
      <c r="F100" s="43"/>
      <c r="G100" s="43"/>
      <c r="H100" s="43"/>
      <c r="I100" s="43"/>
      <c r="J100" s="43"/>
      <c r="K100" s="43"/>
      <c r="L100" s="32"/>
      <c r="M100" s="32"/>
      <c r="N100" s="32"/>
      <c r="O100" s="32"/>
    </row>
    <row r="101" spans="1:15" ht="20.100000000000001" customHeight="1" x14ac:dyDescent="0.2">
      <c r="A101" s="43"/>
      <c r="B101" s="43"/>
      <c r="C101" s="43"/>
      <c r="D101" s="43"/>
      <c r="E101" s="43"/>
      <c r="F101" s="43"/>
      <c r="G101" s="43"/>
      <c r="H101" s="43"/>
      <c r="I101" s="43"/>
      <c r="J101" s="43"/>
      <c r="K101" s="43"/>
      <c r="L101" s="32"/>
      <c r="M101" s="32"/>
      <c r="N101" s="32"/>
      <c r="O101" s="32"/>
    </row>
    <row r="102" spans="1:15" ht="20.100000000000001" customHeight="1" x14ac:dyDescent="0.2">
      <c r="A102" s="43"/>
      <c r="B102" s="43"/>
      <c r="C102" s="43"/>
      <c r="D102" s="43"/>
      <c r="E102" s="43"/>
      <c r="F102" s="43"/>
      <c r="G102" s="43"/>
      <c r="H102" s="43"/>
      <c r="I102" s="43"/>
      <c r="J102" s="43"/>
      <c r="K102" s="43"/>
      <c r="L102" s="32"/>
      <c r="M102" s="32"/>
      <c r="N102" s="32"/>
      <c r="O102" s="32"/>
    </row>
    <row r="103" spans="1:15" ht="20.100000000000001" customHeight="1" x14ac:dyDescent="0.2">
      <c r="A103" s="43"/>
      <c r="B103" s="43"/>
      <c r="C103" s="43"/>
      <c r="D103" s="43"/>
      <c r="E103" s="43"/>
      <c r="F103" s="43"/>
      <c r="G103" s="43"/>
      <c r="H103" s="43"/>
      <c r="I103" s="43"/>
      <c r="J103" s="43"/>
      <c r="K103" s="43"/>
      <c r="L103" s="32"/>
      <c r="M103" s="32"/>
      <c r="N103" s="32"/>
      <c r="O103" s="32"/>
    </row>
    <row r="104" spans="1:15" ht="20.100000000000001" customHeight="1" x14ac:dyDescent="0.2">
      <c r="A104" s="43"/>
      <c r="B104" s="43"/>
      <c r="C104" s="43"/>
      <c r="D104" s="43"/>
      <c r="E104" s="43"/>
      <c r="F104" s="43"/>
      <c r="G104" s="43"/>
      <c r="H104" s="43"/>
      <c r="I104" s="43"/>
      <c r="J104" s="43"/>
      <c r="K104" s="43"/>
      <c r="L104" s="32"/>
      <c r="M104" s="32"/>
      <c r="N104" s="32"/>
      <c r="O104" s="32"/>
    </row>
    <row r="105" spans="1:15" ht="20.100000000000001" customHeight="1" x14ac:dyDescent="0.2">
      <c r="A105" s="43"/>
      <c r="B105" s="43"/>
      <c r="C105" s="43"/>
      <c r="D105" s="43"/>
      <c r="E105" s="43"/>
      <c r="F105" s="43"/>
      <c r="G105" s="43"/>
      <c r="H105" s="43"/>
      <c r="I105" s="43"/>
      <c r="J105" s="43"/>
      <c r="K105" s="43"/>
      <c r="L105" s="32"/>
      <c r="M105" s="32"/>
      <c r="N105" s="32"/>
      <c r="O105" s="32"/>
    </row>
    <row r="106" spans="1:15" ht="20.100000000000001" customHeight="1" x14ac:dyDescent="0.2">
      <c r="A106" s="43"/>
      <c r="B106" s="43"/>
      <c r="C106" s="43"/>
      <c r="D106" s="43"/>
      <c r="E106" s="43"/>
      <c r="F106" s="43"/>
      <c r="G106" s="43"/>
      <c r="H106" s="43"/>
      <c r="I106" s="43"/>
      <c r="J106" s="43"/>
      <c r="K106" s="43"/>
      <c r="L106" s="32"/>
      <c r="M106" s="32"/>
      <c r="N106" s="32"/>
      <c r="O106" s="32"/>
    </row>
    <row r="107" spans="1:15" ht="20.100000000000001" customHeight="1" x14ac:dyDescent="0.2">
      <c r="A107" s="43"/>
      <c r="B107" s="43"/>
      <c r="C107" s="43"/>
      <c r="D107" s="43"/>
      <c r="E107" s="43"/>
      <c r="F107" s="43"/>
      <c r="G107" s="43"/>
      <c r="H107" s="43"/>
      <c r="I107" s="43"/>
      <c r="J107" s="43"/>
      <c r="K107" s="43"/>
      <c r="L107" s="32"/>
      <c r="M107" s="32"/>
      <c r="N107" s="32"/>
      <c r="O107" s="32"/>
    </row>
    <row r="108" spans="1:15" ht="20.100000000000001" customHeight="1" x14ac:dyDescent="0.2">
      <c r="A108" s="43"/>
      <c r="B108" s="43"/>
      <c r="C108" s="43"/>
      <c r="D108" s="43"/>
      <c r="E108" s="43"/>
      <c r="F108" s="43"/>
      <c r="G108" s="43"/>
      <c r="H108" s="43"/>
      <c r="I108" s="43"/>
      <c r="J108" s="43"/>
      <c r="K108" s="43"/>
      <c r="L108" s="32"/>
      <c r="M108" s="32"/>
      <c r="N108" s="32"/>
      <c r="O108" s="32"/>
    </row>
    <row r="109" spans="1:15" ht="20.100000000000001" customHeight="1" x14ac:dyDescent="0.2">
      <c r="A109" s="43"/>
      <c r="B109" s="43"/>
      <c r="C109" s="43"/>
      <c r="D109" s="43"/>
      <c r="E109" s="43"/>
      <c r="F109" s="43"/>
      <c r="G109" s="43"/>
      <c r="H109" s="43"/>
      <c r="I109" s="43"/>
      <c r="J109" s="43"/>
      <c r="K109" s="43"/>
      <c r="L109" s="32"/>
      <c r="M109" s="32"/>
      <c r="N109" s="32"/>
      <c r="O109" s="32"/>
    </row>
    <row r="110" spans="1:15" ht="20.100000000000001" customHeight="1" x14ac:dyDescent="0.2">
      <c r="A110" s="43"/>
      <c r="B110" s="43"/>
      <c r="C110" s="43"/>
      <c r="D110" s="43"/>
      <c r="E110" s="43"/>
      <c r="F110" s="43"/>
      <c r="G110" s="43"/>
      <c r="H110" s="43"/>
      <c r="I110" s="43"/>
      <c r="J110" s="43"/>
      <c r="K110" s="43"/>
      <c r="L110" s="32"/>
      <c r="M110" s="32"/>
      <c r="N110" s="32"/>
      <c r="O110" s="32"/>
    </row>
    <row r="111" spans="1:15" ht="20.100000000000001" customHeight="1" x14ac:dyDescent="0.2">
      <c r="A111" s="43"/>
      <c r="B111" s="43"/>
      <c r="C111" s="43"/>
      <c r="D111" s="43"/>
      <c r="E111" s="43"/>
      <c r="F111" s="43"/>
      <c r="G111" s="43"/>
      <c r="H111" s="43"/>
      <c r="I111" s="43"/>
      <c r="J111" s="43"/>
      <c r="K111" s="43"/>
      <c r="L111" s="32"/>
      <c r="M111" s="32"/>
      <c r="N111" s="32"/>
      <c r="O111" s="32"/>
    </row>
    <row r="112" spans="1:15" ht="20.100000000000001" customHeight="1" x14ac:dyDescent="0.2">
      <c r="A112" s="43"/>
      <c r="B112" s="43"/>
      <c r="C112" s="43"/>
      <c r="D112" s="43"/>
      <c r="E112" s="43"/>
      <c r="F112" s="43"/>
      <c r="G112" s="43"/>
      <c r="H112" s="43"/>
      <c r="I112" s="43"/>
      <c r="J112" s="43"/>
      <c r="K112" s="43"/>
      <c r="L112" s="32"/>
      <c r="M112" s="32"/>
      <c r="N112" s="32"/>
      <c r="O112" s="32"/>
    </row>
    <row r="113" spans="1:15" ht="20.100000000000001" customHeight="1" x14ac:dyDescent="0.2">
      <c r="A113" s="43"/>
      <c r="B113" s="43"/>
      <c r="C113" s="43"/>
      <c r="D113" s="43"/>
      <c r="E113" s="43"/>
      <c r="F113" s="43"/>
      <c r="G113" s="43"/>
      <c r="H113" s="43"/>
      <c r="I113" s="43"/>
      <c r="J113" s="43"/>
      <c r="K113" s="43"/>
      <c r="L113" s="32"/>
      <c r="M113" s="32"/>
      <c r="N113" s="32"/>
      <c r="O113" s="32"/>
    </row>
    <row r="114" spans="1:15" ht="20.100000000000001" customHeight="1" x14ac:dyDescent="0.2">
      <c r="A114" s="43"/>
      <c r="B114" s="43"/>
      <c r="C114" s="43"/>
      <c r="D114" s="43"/>
      <c r="E114" s="43"/>
      <c r="F114" s="43"/>
      <c r="G114" s="43"/>
      <c r="H114" s="43"/>
      <c r="I114" s="43"/>
      <c r="J114" s="43"/>
      <c r="K114" s="43"/>
      <c r="L114" s="32"/>
      <c r="M114" s="32"/>
      <c r="N114" s="32"/>
      <c r="O114" s="32"/>
    </row>
    <row r="115" spans="1:15" ht="20.100000000000001" customHeight="1" x14ac:dyDescent="0.2">
      <c r="A115" s="43"/>
      <c r="B115" s="43"/>
      <c r="C115" s="43"/>
      <c r="D115" s="43"/>
      <c r="E115" s="43"/>
      <c r="F115" s="43"/>
      <c r="G115" s="43"/>
      <c r="H115" s="43"/>
      <c r="I115" s="43"/>
      <c r="J115" s="43"/>
      <c r="K115" s="43"/>
      <c r="L115" s="32"/>
      <c r="M115" s="32"/>
      <c r="N115" s="32"/>
      <c r="O115" s="32"/>
    </row>
    <row r="116" spans="1:15" ht="20.100000000000001" customHeight="1" x14ac:dyDescent="0.2">
      <c r="A116" s="43"/>
      <c r="B116" s="43"/>
      <c r="C116" s="43"/>
      <c r="D116" s="43"/>
      <c r="E116" s="43"/>
      <c r="F116" s="43"/>
      <c r="G116" s="43"/>
      <c r="H116" s="43"/>
      <c r="I116" s="43"/>
      <c r="J116" s="43"/>
      <c r="K116" s="43"/>
      <c r="L116" s="32"/>
      <c r="M116" s="32"/>
      <c r="N116" s="32"/>
      <c r="O116" s="32"/>
    </row>
    <row r="117" spans="1:15" ht="20.100000000000001" customHeight="1" x14ac:dyDescent="0.2">
      <c r="A117" s="43"/>
      <c r="B117" s="43"/>
      <c r="C117" s="43"/>
      <c r="D117" s="43"/>
      <c r="E117" s="43"/>
      <c r="F117" s="43"/>
      <c r="G117" s="43"/>
      <c r="H117" s="43"/>
      <c r="I117" s="43"/>
      <c r="J117" s="43"/>
      <c r="K117" s="43"/>
      <c r="L117" s="32"/>
      <c r="M117" s="32"/>
      <c r="N117" s="32"/>
      <c r="O117" s="32"/>
    </row>
    <row r="118" spans="1:15" ht="20.100000000000001" customHeight="1" x14ac:dyDescent="0.2">
      <c r="A118" s="43"/>
      <c r="B118" s="43"/>
      <c r="C118" s="43"/>
      <c r="D118" s="43"/>
      <c r="E118" s="43"/>
      <c r="F118" s="43"/>
      <c r="G118" s="43"/>
      <c r="H118" s="43"/>
      <c r="I118" s="43"/>
      <c r="J118" s="43"/>
      <c r="K118" s="43"/>
      <c r="L118" s="32"/>
      <c r="M118" s="32"/>
      <c r="N118" s="32"/>
      <c r="O118" s="32"/>
    </row>
    <row r="119" spans="1:15" ht="20.100000000000001" customHeight="1" x14ac:dyDescent="0.2">
      <c r="A119" s="43"/>
      <c r="B119" s="43"/>
      <c r="C119" s="43"/>
      <c r="D119" s="43"/>
      <c r="E119" s="43"/>
      <c r="F119" s="43"/>
      <c r="G119" s="43"/>
      <c r="H119" s="43"/>
      <c r="I119" s="43"/>
      <c r="J119" s="43"/>
      <c r="K119" s="43"/>
      <c r="L119" s="32"/>
      <c r="M119" s="32"/>
      <c r="N119" s="32"/>
      <c r="O119" s="32"/>
    </row>
    <row r="120" spans="1:15" ht="20.100000000000001" customHeight="1" x14ac:dyDescent="0.2">
      <c r="A120" s="43"/>
      <c r="B120" s="43"/>
      <c r="C120" s="43"/>
      <c r="D120" s="43"/>
      <c r="E120" s="43"/>
      <c r="F120" s="43"/>
      <c r="G120" s="43"/>
      <c r="H120" s="43"/>
      <c r="I120" s="43"/>
      <c r="J120" s="43"/>
      <c r="K120" s="43"/>
      <c r="L120" s="32"/>
      <c r="M120" s="32"/>
      <c r="N120" s="32"/>
      <c r="O120" s="32"/>
    </row>
    <row r="121" spans="1:15" ht="20.100000000000001" customHeight="1" x14ac:dyDescent="0.2">
      <c r="A121" s="43"/>
      <c r="B121" s="43"/>
      <c r="C121" s="43"/>
      <c r="D121" s="43"/>
      <c r="E121" s="43"/>
      <c r="F121" s="43"/>
      <c r="G121" s="43"/>
      <c r="H121" s="43"/>
      <c r="I121" s="43"/>
      <c r="J121" s="43"/>
      <c r="K121" s="43"/>
      <c r="L121" s="32"/>
      <c r="M121" s="32"/>
      <c r="N121" s="32"/>
      <c r="O121" s="32"/>
    </row>
    <row r="122" spans="1:15" ht="20.100000000000001" customHeight="1" x14ac:dyDescent="0.2">
      <c r="A122" s="43"/>
      <c r="B122" s="43"/>
      <c r="C122" s="43"/>
      <c r="D122" s="43"/>
      <c r="E122" s="43"/>
      <c r="F122" s="43"/>
      <c r="G122" s="43"/>
      <c r="H122" s="43"/>
      <c r="I122" s="43"/>
      <c r="J122" s="43"/>
      <c r="K122" s="43"/>
      <c r="L122" s="32"/>
      <c r="M122" s="32"/>
      <c r="N122" s="32"/>
      <c r="O122" s="32"/>
    </row>
    <row r="123" spans="1:15" ht="20.100000000000001" customHeight="1" x14ac:dyDescent="0.2">
      <c r="A123" s="43"/>
      <c r="B123" s="43"/>
      <c r="C123" s="43"/>
      <c r="D123" s="43"/>
      <c r="E123" s="43"/>
      <c r="F123" s="43"/>
      <c r="G123" s="43"/>
      <c r="H123" s="43"/>
      <c r="I123" s="43"/>
      <c r="J123" s="43"/>
      <c r="K123" s="43"/>
      <c r="L123" s="32"/>
      <c r="M123" s="32"/>
      <c r="N123" s="32"/>
      <c r="O123" s="32"/>
    </row>
    <row r="124" spans="1:15" ht="20.100000000000001" customHeight="1" x14ac:dyDescent="0.2">
      <c r="A124" s="43"/>
      <c r="B124" s="43"/>
      <c r="C124" s="43"/>
      <c r="D124" s="43"/>
      <c r="E124" s="43"/>
      <c r="F124" s="43"/>
      <c r="G124" s="43"/>
      <c r="H124" s="43"/>
      <c r="I124" s="43"/>
      <c r="J124" s="43"/>
      <c r="K124" s="43"/>
      <c r="L124" s="32"/>
      <c r="M124" s="32"/>
      <c r="N124" s="32"/>
      <c r="O124" s="32"/>
    </row>
    <row r="125" spans="1:15" ht="20.100000000000001" customHeight="1" x14ac:dyDescent="0.2">
      <c r="A125" s="43"/>
      <c r="B125" s="43"/>
      <c r="C125" s="43"/>
      <c r="D125" s="43"/>
      <c r="E125" s="43"/>
      <c r="F125" s="43"/>
      <c r="G125" s="43"/>
      <c r="H125" s="43"/>
      <c r="I125" s="43"/>
      <c r="J125" s="43"/>
      <c r="K125" s="43"/>
      <c r="L125" s="32"/>
      <c r="M125" s="32"/>
      <c r="N125" s="32"/>
      <c r="O125" s="32"/>
    </row>
    <row r="126" spans="1:15" ht="20.100000000000001" customHeight="1" x14ac:dyDescent="0.2">
      <c r="A126" s="43"/>
      <c r="B126" s="43"/>
      <c r="C126" s="43"/>
      <c r="D126" s="43"/>
      <c r="E126" s="43"/>
      <c r="F126" s="43"/>
      <c r="G126" s="43"/>
      <c r="H126" s="43"/>
      <c r="I126" s="43"/>
      <c r="J126" s="43"/>
      <c r="K126" s="43"/>
      <c r="L126" s="32"/>
      <c r="M126" s="32"/>
      <c r="N126" s="32"/>
      <c r="O126" s="32"/>
    </row>
    <row r="127" spans="1:15" ht="20.100000000000001" customHeight="1" x14ac:dyDescent="0.2">
      <c r="A127" s="43"/>
      <c r="B127" s="43"/>
      <c r="C127" s="43"/>
      <c r="D127" s="43"/>
      <c r="E127" s="43"/>
      <c r="F127" s="43"/>
      <c r="G127" s="43"/>
      <c r="H127" s="43"/>
      <c r="I127" s="43"/>
      <c r="J127" s="43"/>
      <c r="K127" s="43"/>
      <c r="L127" s="32"/>
      <c r="M127" s="32"/>
      <c r="N127" s="32"/>
      <c r="O127" s="32"/>
    </row>
    <row r="128" spans="1:15" ht="20.100000000000001" customHeight="1" x14ac:dyDescent="0.2">
      <c r="A128" s="43"/>
      <c r="B128" s="43"/>
      <c r="C128" s="43"/>
      <c r="D128" s="43"/>
      <c r="E128" s="43"/>
      <c r="F128" s="43"/>
      <c r="G128" s="43"/>
      <c r="H128" s="43"/>
      <c r="I128" s="43"/>
      <c r="J128" s="43"/>
      <c r="K128" s="43"/>
      <c r="L128" s="32"/>
      <c r="M128" s="32"/>
      <c r="N128" s="32"/>
      <c r="O128" s="32"/>
    </row>
    <row r="129" spans="1:15" ht="20.100000000000001" customHeight="1" x14ac:dyDescent="0.2">
      <c r="A129" s="43"/>
      <c r="B129" s="43"/>
      <c r="C129" s="43"/>
      <c r="D129" s="43"/>
      <c r="E129" s="43"/>
      <c r="F129" s="43"/>
      <c r="G129" s="43"/>
      <c r="H129" s="43"/>
      <c r="I129" s="43"/>
      <c r="J129" s="43"/>
      <c r="K129" s="43"/>
      <c r="L129" s="32"/>
      <c r="M129" s="32"/>
      <c r="N129" s="32"/>
      <c r="O129" s="32"/>
    </row>
    <row r="130" spans="1:15" ht="20.100000000000001" customHeight="1" x14ac:dyDescent="0.2">
      <c r="A130" s="43"/>
      <c r="B130" s="43"/>
      <c r="C130" s="43"/>
      <c r="D130" s="43"/>
      <c r="E130" s="43"/>
      <c r="F130" s="43"/>
      <c r="G130" s="43"/>
      <c r="H130" s="43"/>
      <c r="I130" s="43"/>
      <c r="J130" s="43"/>
      <c r="K130" s="43"/>
      <c r="L130" s="32"/>
      <c r="M130" s="32"/>
      <c r="N130" s="32"/>
      <c r="O130" s="32"/>
    </row>
    <row r="131" spans="1:15" ht="20.100000000000001" customHeight="1" x14ac:dyDescent="0.2">
      <c r="A131" s="43"/>
      <c r="B131" s="43"/>
      <c r="C131" s="43"/>
      <c r="D131" s="43"/>
      <c r="E131" s="43"/>
      <c r="F131" s="43"/>
      <c r="G131" s="43"/>
      <c r="H131" s="43"/>
      <c r="I131" s="43"/>
      <c r="J131" s="43"/>
      <c r="K131" s="43"/>
      <c r="L131" s="32"/>
      <c r="M131" s="32"/>
      <c r="N131" s="32"/>
      <c r="O131" s="32"/>
    </row>
    <row r="132" spans="1:15" ht="20.100000000000001" customHeight="1" x14ac:dyDescent="0.2">
      <c r="A132" s="43"/>
      <c r="B132" s="43"/>
      <c r="C132" s="43"/>
      <c r="D132" s="43"/>
      <c r="E132" s="43"/>
      <c r="F132" s="43"/>
      <c r="G132" s="43"/>
      <c r="H132" s="43"/>
      <c r="I132" s="43"/>
      <c r="J132" s="43"/>
      <c r="K132" s="43"/>
      <c r="L132" s="32"/>
      <c r="M132" s="32"/>
      <c r="N132" s="32"/>
      <c r="O132" s="32"/>
    </row>
    <row r="133" spans="1:15" ht="20.100000000000001" customHeight="1" x14ac:dyDescent="0.2">
      <c r="A133" s="43"/>
      <c r="B133" s="43"/>
      <c r="C133" s="43"/>
      <c r="D133" s="43"/>
      <c r="E133" s="43"/>
      <c r="F133" s="43"/>
      <c r="G133" s="43"/>
      <c r="H133" s="43"/>
      <c r="I133" s="43"/>
      <c r="J133" s="43"/>
      <c r="K133" s="43"/>
      <c r="L133" s="32"/>
      <c r="M133" s="32"/>
      <c r="N133" s="32"/>
      <c r="O133" s="32"/>
    </row>
    <row r="134" spans="1:15" ht="20.100000000000001" customHeight="1" x14ac:dyDescent="0.2">
      <c r="A134" s="43"/>
      <c r="B134" s="43"/>
      <c r="C134" s="43"/>
      <c r="D134" s="43"/>
      <c r="E134" s="43"/>
      <c r="F134" s="43"/>
      <c r="G134" s="43"/>
      <c r="H134" s="43"/>
      <c r="I134" s="43"/>
      <c r="J134" s="43"/>
      <c r="K134" s="43"/>
      <c r="L134" s="32"/>
      <c r="M134" s="32"/>
      <c r="N134" s="32"/>
      <c r="O134" s="32"/>
    </row>
    <row r="135" spans="1:15" ht="20.100000000000001" customHeight="1" x14ac:dyDescent="0.2">
      <c r="A135" s="43"/>
      <c r="B135" s="43"/>
      <c r="C135" s="43"/>
      <c r="D135" s="43"/>
      <c r="E135" s="43"/>
      <c r="F135" s="43"/>
      <c r="G135" s="43"/>
      <c r="H135" s="43"/>
      <c r="I135" s="43"/>
      <c r="J135" s="43"/>
      <c r="K135" s="43"/>
      <c r="L135" s="32"/>
      <c r="M135" s="32"/>
      <c r="N135" s="32"/>
      <c r="O135" s="32"/>
    </row>
    <row r="136" spans="1:15" ht="20.100000000000001" customHeight="1" x14ac:dyDescent="0.2">
      <c r="A136" s="43"/>
      <c r="B136" s="43"/>
      <c r="C136" s="43"/>
      <c r="D136" s="43"/>
      <c r="E136" s="43"/>
      <c r="F136" s="43"/>
      <c r="G136" s="43"/>
      <c r="H136" s="43"/>
      <c r="I136" s="43"/>
      <c r="J136" s="43"/>
      <c r="K136" s="43"/>
      <c r="L136" s="32"/>
      <c r="M136" s="32"/>
      <c r="N136" s="32"/>
      <c r="O136" s="32"/>
    </row>
    <row r="137" spans="1:15" ht="20.100000000000001" customHeight="1" x14ac:dyDescent="0.2">
      <c r="A137" s="43"/>
      <c r="B137" s="43"/>
      <c r="C137" s="43"/>
      <c r="D137" s="43"/>
      <c r="E137" s="43"/>
      <c r="F137" s="43"/>
      <c r="G137" s="43"/>
      <c r="H137" s="43"/>
      <c r="I137" s="43"/>
      <c r="J137" s="43"/>
      <c r="K137" s="43"/>
      <c r="L137" s="32"/>
      <c r="M137" s="32"/>
      <c r="N137" s="32"/>
      <c r="O137" s="32"/>
    </row>
    <row r="138" spans="1:15" ht="20.100000000000001" customHeight="1" x14ac:dyDescent="0.2">
      <c r="A138" s="43"/>
      <c r="B138" s="43"/>
      <c r="C138" s="43"/>
      <c r="D138" s="43"/>
      <c r="E138" s="43"/>
      <c r="F138" s="43"/>
      <c r="G138" s="43"/>
      <c r="H138" s="43"/>
      <c r="I138" s="43"/>
      <c r="J138" s="43"/>
      <c r="K138" s="43"/>
      <c r="L138" s="32"/>
      <c r="M138" s="32"/>
      <c r="N138" s="32"/>
      <c r="O138" s="32"/>
    </row>
    <row r="139" spans="1:15" ht="20.100000000000001" customHeight="1" x14ac:dyDescent="0.2">
      <c r="A139" s="43"/>
      <c r="B139" s="43"/>
      <c r="C139" s="43"/>
      <c r="D139" s="43"/>
      <c r="E139" s="43"/>
      <c r="F139" s="43"/>
      <c r="G139" s="43"/>
      <c r="H139" s="43"/>
      <c r="I139" s="43"/>
      <c r="J139" s="43"/>
      <c r="K139" s="43"/>
      <c r="L139" s="32"/>
      <c r="M139" s="32"/>
      <c r="N139" s="32"/>
      <c r="O139" s="32"/>
    </row>
    <row r="140" spans="1:15" ht="20.100000000000001" customHeight="1" x14ac:dyDescent="0.2">
      <c r="A140" s="43"/>
      <c r="B140" s="43"/>
      <c r="C140" s="43"/>
      <c r="D140" s="43"/>
      <c r="E140" s="43"/>
      <c r="F140" s="43"/>
      <c r="G140" s="43"/>
      <c r="H140" s="43"/>
      <c r="I140" s="43"/>
      <c r="J140" s="43"/>
      <c r="K140" s="43"/>
      <c r="L140" s="32"/>
      <c r="M140" s="32"/>
      <c r="N140" s="32"/>
      <c r="O140" s="32"/>
    </row>
    <row r="141" spans="1:15" ht="20.100000000000001" customHeight="1" x14ac:dyDescent="0.2">
      <c r="A141" s="43"/>
      <c r="B141" s="43"/>
      <c r="C141" s="43"/>
      <c r="D141" s="43"/>
      <c r="E141" s="43"/>
      <c r="F141" s="43"/>
      <c r="G141" s="43"/>
      <c r="H141" s="43"/>
      <c r="I141" s="43"/>
      <c r="J141" s="43"/>
      <c r="K141" s="43"/>
      <c r="L141" s="32"/>
      <c r="M141" s="32"/>
      <c r="N141" s="32"/>
      <c r="O141" s="32"/>
    </row>
    <row r="142" spans="1:15" ht="20.100000000000001" customHeight="1" x14ac:dyDescent="0.2">
      <c r="A142" s="43"/>
      <c r="B142" s="43"/>
      <c r="C142" s="43"/>
      <c r="D142" s="43"/>
      <c r="E142" s="43"/>
      <c r="F142" s="43"/>
      <c r="G142" s="43"/>
      <c r="H142" s="43"/>
      <c r="I142" s="43"/>
      <c r="J142" s="43"/>
      <c r="K142" s="43"/>
      <c r="L142" s="32"/>
      <c r="M142" s="32"/>
      <c r="N142" s="32"/>
      <c r="O142" s="32"/>
    </row>
    <row r="143" spans="1:15" ht="20.100000000000001" customHeight="1" x14ac:dyDescent="0.2">
      <c r="A143" s="43"/>
      <c r="B143" s="43"/>
      <c r="C143" s="43"/>
      <c r="D143" s="43"/>
      <c r="E143" s="43"/>
      <c r="F143" s="43"/>
      <c r="G143" s="43"/>
      <c r="H143" s="43"/>
      <c r="I143" s="43"/>
      <c r="J143" s="43"/>
      <c r="K143" s="43"/>
      <c r="L143" s="32"/>
      <c r="M143" s="32"/>
      <c r="N143" s="32"/>
      <c r="O143" s="32"/>
    </row>
    <row r="144" spans="1:15" ht="20.100000000000001" customHeight="1" x14ac:dyDescent="0.2">
      <c r="A144" s="43"/>
      <c r="B144" s="43"/>
      <c r="C144" s="43"/>
      <c r="D144" s="43"/>
      <c r="E144" s="43"/>
      <c r="F144" s="43"/>
      <c r="G144" s="43"/>
      <c r="H144" s="43"/>
      <c r="I144" s="43"/>
      <c r="J144" s="43"/>
      <c r="K144" s="43"/>
      <c r="L144" s="32"/>
      <c r="M144" s="32"/>
      <c r="N144" s="32"/>
      <c r="O144" s="32"/>
    </row>
    <row r="145" spans="1:15" ht="20.100000000000001" customHeight="1" x14ac:dyDescent="0.2">
      <c r="A145" s="43"/>
      <c r="B145" s="43"/>
      <c r="C145" s="43"/>
      <c r="D145" s="43"/>
      <c r="E145" s="43"/>
      <c r="F145" s="43"/>
      <c r="G145" s="43"/>
      <c r="H145" s="43"/>
      <c r="I145" s="43"/>
      <c r="J145" s="43"/>
      <c r="K145" s="43"/>
      <c r="L145" s="32"/>
      <c r="M145" s="32"/>
      <c r="N145" s="32"/>
      <c r="O145" s="32"/>
    </row>
    <row r="146" spans="1:15" ht="20.100000000000001" customHeight="1" x14ac:dyDescent="0.2">
      <c r="A146" s="43"/>
      <c r="B146" s="43"/>
      <c r="C146" s="43"/>
      <c r="D146" s="43"/>
      <c r="E146" s="43"/>
      <c r="F146" s="43"/>
      <c r="G146" s="43"/>
      <c r="H146" s="43"/>
      <c r="I146" s="43"/>
      <c r="J146" s="43"/>
      <c r="K146" s="43"/>
      <c r="L146" s="32"/>
      <c r="M146" s="32"/>
      <c r="N146" s="32"/>
      <c r="O146" s="32"/>
    </row>
    <row r="147" spans="1:15" ht="20.100000000000001" customHeight="1" x14ac:dyDescent="0.2">
      <c r="A147" s="43"/>
      <c r="B147" s="43"/>
      <c r="C147" s="43"/>
      <c r="D147" s="43"/>
      <c r="E147" s="43"/>
      <c r="F147" s="43"/>
      <c r="G147" s="43"/>
      <c r="H147" s="43"/>
      <c r="I147" s="43"/>
      <c r="J147" s="43"/>
      <c r="K147" s="43"/>
      <c r="L147" s="32"/>
      <c r="M147" s="32"/>
      <c r="N147" s="32"/>
      <c r="O147" s="32"/>
    </row>
    <row r="148" spans="1:15" ht="20.100000000000001" customHeight="1" x14ac:dyDescent="0.2">
      <c r="A148" s="43"/>
      <c r="B148" s="43"/>
      <c r="C148" s="43"/>
      <c r="D148" s="43"/>
      <c r="E148" s="43"/>
      <c r="F148" s="43"/>
      <c r="G148" s="43"/>
      <c r="H148" s="43"/>
      <c r="I148" s="43"/>
      <c r="J148" s="43"/>
      <c r="K148" s="43"/>
      <c r="L148" s="32"/>
      <c r="M148" s="32"/>
      <c r="N148" s="32"/>
      <c r="O148" s="32"/>
    </row>
    <row r="149" spans="1:15" ht="20.100000000000001" customHeight="1" x14ac:dyDescent="0.2">
      <c r="A149" s="43"/>
      <c r="B149" s="43"/>
      <c r="C149" s="43"/>
      <c r="D149" s="43"/>
      <c r="E149" s="43"/>
      <c r="F149" s="43"/>
      <c r="G149" s="43"/>
      <c r="H149" s="43"/>
      <c r="I149" s="43"/>
      <c r="J149" s="43"/>
      <c r="K149" s="43"/>
      <c r="L149" s="32"/>
      <c r="M149" s="32"/>
      <c r="N149" s="32"/>
      <c r="O149" s="32"/>
    </row>
    <row r="150" spans="1:15" ht="20.100000000000001" customHeight="1" x14ac:dyDescent="0.2">
      <c r="A150" s="43"/>
      <c r="B150" s="43"/>
      <c r="C150" s="43"/>
      <c r="D150" s="43"/>
      <c r="E150" s="43"/>
      <c r="F150" s="43"/>
      <c r="G150" s="43"/>
      <c r="H150" s="43"/>
      <c r="I150" s="43"/>
      <c r="J150" s="43"/>
      <c r="K150" s="43"/>
      <c r="L150" s="32"/>
      <c r="M150" s="32"/>
      <c r="N150" s="32"/>
      <c r="O150" s="32"/>
    </row>
    <row r="151" spans="1:15" ht="20.100000000000001" customHeight="1" x14ac:dyDescent="0.2">
      <c r="A151" s="43"/>
      <c r="B151" s="43"/>
      <c r="C151" s="43"/>
      <c r="D151" s="43"/>
      <c r="E151" s="43"/>
      <c r="F151" s="43"/>
      <c r="G151" s="43"/>
      <c r="H151" s="43"/>
      <c r="I151" s="43"/>
      <c r="J151" s="43"/>
      <c r="K151" s="43"/>
      <c r="L151" s="32"/>
      <c r="M151" s="32"/>
      <c r="N151" s="32"/>
      <c r="O151" s="32"/>
    </row>
    <row r="152" spans="1:15" ht="20.100000000000001" customHeight="1" x14ac:dyDescent="0.2">
      <c r="A152" s="43"/>
      <c r="B152" s="43"/>
      <c r="C152" s="43"/>
      <c r="D152" s="43"/>
      <c r="E152" s="43"/>
      <c r="F152" s="43"/>
      <c r="G152" s="43"/>
      <c r="H152" s="43"/>
      <c r="I152" s="43"/>
      <c r="J152" s="43"/>
      <c r="K152" s="43"/>
      <c r="L152" s="32"/>
      <c r="M152" s="32"/>
      <c r="N152" s="32"/>
      <c r="O152" s="32"/>
    </row>
    <row r="153" spans="1:15" ht="20.100000000000001" customHeight="1" x14ac:dyDescent="0.2">
      <c r="A153" s="43"/>
      <c r="B153" s="43"/>
      <c r="C153" s="43"/>
      <c r="D153" s="43"/>
      <c r="E153" s="43"/>
      <c r="F153" s="43"/>
      <c r="G153" s="43"/>
      <c r="H153" s="43"/>
      <c r="I153" s="43"/>
      <c r="J153" s="43"/>
      <c r="K153" s="43"/>
      <c r="L153" s="32"/>
      <c r="M153" s="32"/>
      <c r="N153" s="32"/>
      <c r="O153" s="32"/>
    </row>
    <row r="154" spans="1:15" ht="20.100000000000001" customHeight="1" x14ac:dyDescent="0.2">
      <c r="A154" s="43"/>
      <c r="B154" s="43"/>
      <c r="C154" s="43"/>
      <c r="D154" s="43"/>
      <c r="E154" s="43"/>
      <c r="F154" s="43"/>
      <c r="G154" s="43"/>
      <c r="H154" s="43"/>
      <c r="I154" s="43"/>
      <c r="J154" s="43"/>
      <c r="K154" s="43"/>
      <c r="L154" s="32"/>
      <c r="M154" s="32"/>
      <c r="N154" s="32"/>
      <c r="O154" s="32"/>
    </row>
    <row r="155" spans="1:15" ht="20.100000000000001" customHeight="1" x14ac:dyDescent="0.2">
      <c r="A155" s="43"/>
      <c r="B155" s="43"/>
      <c r="C155" s="43"/>
      <c r="D155" s="43"/>
      <c r="E155" s="43"/>
      <c r="F155" s="43"/>
      <c r="G155" s="43"/>
      <c r="H155" s="43"/>
      <c r="I155" s="43"/>
      <c r="J155" s="43"/>
      <c r="K155" s="43"/>
      <c r="L155" s="32"/>
      <c r="M155" s="32"/>
      <c r="N155" s="32"/>
      <c r="O155" s="32"/>
    </row>
    <row r="156" spans="1:15" ht="20.100000000000001" customHeight="1" x14ac:dyDescent="0.2">
      <c r="A156" s="43"/>
      <c r="B156" s="43"/>
      <c r="C156" s="43"/>
      <c r="D156" s="43"/>
      <c r="E156" s="43"/>
      <c r="F156" s="43"/>
      <c r="G156" s="43"/>
      <c r="H156" s="43"/>
      <c r="I156" s="43"/>
      <c r="J156" s="43"/>
      <c r="K156" s="43"/>
      <c r="L156" s="32"/>
      <c r="M156" s="32"/>
      <c r="N156" s="32"/>
      <c r="O156" s="32"/>
    </row>
    <row r="157" spans="1:15" ht="20.100000000000001" customHeight="1" x14ac:dyDescent="0.2">
      <c r="A157" s="43"/>
      <c r="B157" s="43"/>
      <c r="C157" s="43"/>
      <c r="D157" s="43"/>
      <c r="E157" s="43"/>
      <c r="F157" s="43"/>
      <c r="G157" s="43"/>
      <c r="H157" s="43"/>
      <c r="I157" s="43"/>
      <c r="J157" s="43"/>
      <c r="K157" s="43"/>
      <c r="L157" s="32"/>
      <c r="M157" s="32"/>
      <c r="N157" s="32"/>
      <c r="O157" s="32"/>
    </row>
    <row r="158" spans="1:15" ht="20.100000000000001" customHeight="1" x14ac:dyDescent="0.2">
      <c r="A158" s="43"/>
      <c r="B158" s="43"/>
      <c r="C158" s="43"/>
      <c r="D158" s="43"/>
      <c r="E158" s="43"/>
      <c r="F158" s="43"/>
      <c r="G158" s="43"/>
      <c r="H158" s="43"/>
      <c r="I158" s="43"/>
      <c r="J158" s="43"/>
      <c r="K158" s="43"/>
      <c r="L158" s="32"/>
      <c r="M158" s="32"/>
      <c r="N158" s="32"/>
      <c r="O158" s="32"/>
    </row>
    <row r="159" spans="1:15" ht="20.100000000000001" customHeight="1" x14ac:dyDescent="0.2">
      <c r="A159" s="43"/>
      <c r="B159" s="43"/>
      <c r="C159" s="43"/>
      <c r="D159" s="43"/>
      <c r="E159" s="43"/>
      <c r="F159" s="43"/>
      <c r="G159" s="43"/>
      <c r="H159" s="43"/>
      <c r="I159" s="43"/>
      <c r="J159" s="43"/>
      <c r="K159" s="43"/>
      <c r="L159" s="32"/>
      <c r="M159" s="32"/>
      <c r="N159" s="32"/>
      <c r="O159" s="32"/>
    </row>
    <row r="160" spans="1:15" ht="20.100000000000001" customHeight="1" x14ac:dyDescent="0.2">
      <c r="A160" s="43"/>
      <c r="B160" s="43"/>
      <c r="C160" s="43"/>
      <c r="D160" s="43"/>
      <c r="E160" s="43"/>
      <c r="F160" s="43"/>
      <c r="G160" s="43"/>
      <c r="H160" s="43"/>
      <c r="I160" s="43"/>
      <c r="J160" s="43"/>
      <c r="K160" s="43"/>
      <c r="L160" s="32"/>
      <c r="M160" s="32"/>
      <c r="N160" s="32"/>
      <c r="O160" s="32"/>
    </row>
    <row r="161" spans="1:15" ht="20.100000000000001" customHeight="1" x14ac:dyDescent="0.2">
      <c r="A161" s="43"/>
      <c r="B161" s="43"/>
      <c r="C161" s="43"/>
      <c r="D161" s="43"/>
      <c r="E161" s="43"/>
      <c r="F161" s="43"/>
      <c r="G161" s="43"/>
      <c r="H161" s="43"/>
      <c r="I161" s="43"/>
      <c r="J161" s="43"/>
      <c r="K161" s="43"/>
      <c r="L161" s="32"/>
      <c r="M161" s="32"/>
      <c r="N161" s="32"/>
      <c r="O161" s="32"/>
    </row>
    <row r="162" spans="1:15" ht="20.100000000000001" customHeight="1" x14ac:dyDescent="0.2">
      <c r="A162" s="43"/>
      <c r="B162" s="43"/>
      <c r="C162" s="43"/>
      <c r="D162" s="43"/>
      <c r="E162" s="43"/>
      <c r="F162" s="43"/>
      <c r="G162" s="43"/>
      <c r="H162" s="43"/>
      <c r="I162" s="43"/>
      <c r="J162" s="43"/>
      <c r="K162" s="43"/>
      <c r="L162" s="32"/>
      <c r="M162" s="32"/>
      <c r="N162" s="32"/>
      <c r="O162" s="32"/>
    </row>
    <row r="163" spans="1:15" ht="20.100000000000001" customHeight="1" x14ac:dyDescent="0.2">
      <c r="A163" s="43"/>
      <c r="B163" s="43"/>
      <c r="C163" s="43"/>
      <c r="D163" s="43"/>
      <c r="E163" s="43"/>
      <c r="F163" s="43"/>
      <c r="G163" s="43"/>
      <c r="H163" s="43"/>
      <c r="I163" s="43"/>
      <c r="J163" s="43"/>
      <c r="K163" s="43"/>
      <c r="L163" s="32"/>
      <c r="M163" s="32"/>
      <c r="N163" s="32"/>
      <c r="O163" s="32"/>
    </row>
    <row r="164" spans="1:15" ht="20.100000000000001" customHeight="1" x14ac:dyDescent="0.2">
      <c r="A164" s="43"/>
      <c r="B164" s="43"/>
      <c r="C164" s="43"/>
      <c r="D164" s="43"/>
      <c r="E164" s="43"/>
      <c r="F164" s="43"/>
      <c r="G164" s="43"/>
      <c r="H164" s="43"/>
      <c r="I164" s="43"/>
      <c r="J164" s="43"/>
      <c r="K164" s="43"/>
      <c r="L164" s="32"/>
      <c r="M164" s="32"/>
      <c r="N164" s="32"/>
      <c r="O164" s="32"/>
    </row>
    <row r="165" spans="1:15" ht="20.100000000000001" customHeight="1" x14ac:dyDescent="0.2">
      <c r="A165" s="43"/>
      <c r="B165" s="43"/>
      <c r="C165" s="43"/>
      <c r="D165" s="43"/>
      <c r="E165" s="43"/>
      <c r="F165" s="43"/>
      <c r="G165" s="43"/>
      <c r="H165" s="43"/>
      <c r="I165" s="43"/>
      <c r="J165" s="43"/>
      <c r="K165" s="43"/>
      <c r="L165" s="32"/>
      <c r="M165" s="32"/>
      <c r="N165" s="32"/>
      <c r="O165" s="32"/>
    </row>
    <row r="166" spans="1:15" ht="20.100000000000001" customHeight="1" x14ac:dyDescent="0.2">
      <c r="A166" s="43"/>
      <c r="B166" s="43"/>
      <c r="C166" s="43"/>
      <c r="D166" s="43"/>
      <c r="E166" s="43"/>
      <c r="F166" s="43"/>
      <c r="G166" s="43"/>
      <c r="H166" s="43"/>
      <c r="I166" s="43"/>
      <c r="J166" s="43"/>
      <c r="K166" s="43"/>
      <c r="L166" s="32"/>
      <c r="M166" s="32"/>
      <c r="N166" s="32"/>
      <c r="O166" s="32"/>
    </row>
    <row r="167" spans="1:15" ht="20.100000000000001" customHeight="1" x14ac:dyDescent="0.2">
      <c r="A167" s="43"/>
      <c r="B167" s="43"/>
      <c r="C167" s="43"/>
      <c r="D167" s="43"/>
      <c r="E167" s="43"/>
      <c r="F167" s="43"/>
      <c r="G167" s="43"/>
      <c r="H167" s="43"/>
      <c r="I167" s="43"/>
      <c r="J167" s="43"/>
      <c r="K167" s="43"/>
      <c r="L167" s="32"/>
      <c r="M167" s="32"/>
      <c r="N167" s="32"/>
      <c r="O167" s="32"/>
    </row>
    <row r="168" spans="1:15" ht="20.100000000000001" customHeight="1" x14ac:dyDescent="0.2">
      <c r="A168" s="43"/>
      <c r="B168" s="43"/>
      <c r="C168" s="43"/>
      <c r="D168" s="43"/>
      <c r="E168" s="43"/>
      <c r="F168" s="43"/>
      <c r="G168" s="43"/>
      <c r="H168" s="43"/>
      <c r="I168" s="43"/>
      <c r="J168" s="43"/>
      <c r="K168" s="43"/>
      <c r="L168" s="32"/>
      <c r="M168" s="32"/>
      <c r="N168" s="32"/>
      <c r="O168" s="32"/>
    </row>
    <row r="169" spans="1:15" ht="20.100000000000001" customHeight="1" x14ac:dyDescent="0.2">
      <c r="A169" s="43"/>
      <c r="B169" s="43"/>
      <c r="C169" s="43"/>
      <c r="D169" s="43"/>
      <c r="E169" s="43"/>
      <c r="F169" s="43"/>
      <c r="G169" s="43"/>
      <c r="H169" s="43"/>
      <c r="I169" s="43"/>
      <c r="J169" s="43"/>
      <c r="K169" s="43"/>
      <c r="L169" s="32"/>
      <c r="M169" s="32"/>
      <c r="N169" s="32"/>
      <c r="O169" s="32"/>
    </row>
    <row r="170" spans="1:15" ht="20.100000000000001" customHeight="1" x14ac:dyDescent="0.2">
      <c r="A170" s="43"/>
      <c r="B170" s="43"/>
      <c r="C170" s="43"/>
      <c r="D170" s="43"/>
      <c r="E170" s="43"/>
      <c r="F170" s="43"/>
      <c r="G170" s="43"/>
      <c r="H170" s="43"/>
      <c r="I170" s="43"/>
      <c r="J170" s="43"/>
      <c r="K170" s="43"/>
      <c r="L170" s="32"/>
      <c r="M170" s="32"/>
      <c r="N170" s="32"/>
      <c r="O170" s="32"/>
    </row>
    <row r="171" spans="1:15" ht="20.100000000000001" customHeight="1" x14ac:dyDescent="0.2">
      <c r="A171" s="43"/>
      <c r="B171" s="43"/>
      <c r="C171" s="43"/>
      <c r="D171" s="43"/>
      <c r="E171" s="43"/>
      <c r="F171" s="43"/>
      <c r="G171" s="43"/>
      <c r="H171" s="43"/>
      <c r="I171" s="43"/>
      <c r="J171" s="43"/>
      <c r="K171" s="43"/>
      <c r="L171" s="32"/>
      <c r="M171" s="32"/>
      <c r="N171" s="32"/>
      <c r="O171" s="32"/>
    </row>
    <row r="172" spans="1:15" ht="20.100000000000001" customHeight="1" x14ac:dyDescent="0.2">
      <c r="A172" s="43"/>
      <c r="B172" s="43"/>
      <c r="C172" s="43"/>
      <c r="D172" s="43"/>
      <c r="E172" s="43"/>
      <c r="F172" s="43"/>
      <c r="G172" s="43"/>
      <c r="H172" s="43"/>
      <c r="I172" s="43"/>
      <c r="J172" s="43"/>
      <c r="K172" s="43"/>
      <c r="L172" s="32"/>
      <c r="M172" s="32"/>
      <c r="N172" s="32"/>
      <c r="O172" s="32"/>
    </row>
    <row r="173" spans="1:15" ht="20.100000000000001" customHeight="1" x14ac:dyDescent="0.2">
      <c r="A173" s="43"/>
      <c r="B173" s="43"/>
      <c r="C173" s="43"/>
      <c r="D173" s="43"/>
      <c r="E173" s="43"/>
      <c r="F173" s="43"/>
      <c r="G173" s="43"/>
      <c r="H173" s="43"/>
      <c r="I173" s="43"/>
      <c r="J173" s="43"/>
      <c r="K173" s="43"/>
      <c r="L173" s="32"/>
      <c r="M173" s="32"/>
      <c r="N173" s="32"/>
      <c r="O173" s="32"/>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31/03/2019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view="pageLayout" zoomScaleNormal="100" workbookViewId="0">
      <selection activeCell="G60" sqref="G60"/>
    </sheetView>
  </sheetViews>
  <sheetFormatPr defaultRowHeight="20.100000000000001" customHeight="1" x14ac:dyDescent="0.2"/>
  <cols>
    <col min="1" max="2" width="8.7109375" style="45" customWidth="1"/>
    <col min="3" max="15" width="12.7109375" style="45" customWidth="1"/>
    <col min="16" max="62" width="12.7109375" style="53" customWidth="1"/>
    <col min="63" max="16384" width="9.140625" style="53"/>
  </cols>
  <sheetData>
    <row r="1" spans="1:15" s="42" customFormat="1" ht="20.100000000000001" customHeight="1" x14ac:dyDescent="0.2">
      <c r="A1" s="183" t="s">
        <v>11</v>
      </c>
      <c r="B1" s="204"/>
      <c r="C1" s="208"/>
      <c r="D1" s="209"/>
      <c r="E1" s="210"/>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1912202</v>
      </c>
      <c r="D3" s="146">
        <v>0.44529999999999997</v>
      </c>
      <c r="E3" s="19">
        <f>IF(C3=0,0,(C3-'Mar 19'!C3)/'Mar 19'!C3)</f>
        <v>-2.9486095005871077E-4</v>
      </c>
      <c r="F3" s="49"/>
      <c r="G3" s="28"/>
      <c r="H3" s="28"/>
      <c r="I3" s="28"/>
      <c r="J3" s="28"/>
      <c r="K3" s="28"/>
      <c r="L3" s="28"/>
      <c r="M3" s="28"/>
      <c r="N3" s="28"/>
      <c r="O3" s="28"/>
    </row>
    <row r="4" spans="1:15" s="42" customFormat="1" ht="20.100000000000001" customHeight="1" x14ac:dyDescent="0.2">
      <c r="A4" s="207"/>
      <c r="B4" s="26" t="s">
        <v>4</v>
      </c>
      <c r="C4" s="148">
        <v>435682</v>
      </c>
      <c r="D4" s="146">
        <v>0.10150000000000001</v>
      </c>
      <c r="E4" s="19">
        <f>IF(C4=0,0,(C4-'Mar 19'!C4)/'Mar 19'!C4)</f>
        <v>1.1719504012206669E-3</v>
      </c>
      <c r="F4" s="49"/>
      <c r="G4" s="28"/>
      <c r="H4" s="28"/>
      <c r="I4" s="28"/>
      <c r="J4" s="28"/>
      <c r="K4" s="28"/>
      <c r="L4" s="28"/>
      <c r="M4" s="28"/>
      <c r="N4" s="28"/>
      <c r="O4" s="28"/>
    </row>
    <row r="5" spans="1:15" s="42" customFormat="1" ht="20.100000000000001" customHeight="1" x14ac:dyDescent="0.2">
      <c r="A5" s="207"/>
      <c r="B5" s="26" t="s">
        <v>5</v>
      </c>
      <c r="C5" s="148">
        <v>620082</v>
      </c>
      <c r="D5" s="146">
        <v>0.1444</v>
      </c>
      <c r="E5" s="19">
        <f>IF(C5=0,0,(C5-'Mar 19'!C5)/'Mar 19'!C5)</f>
        <v>3.0166399148242847E-4</v>
      </c>
      <c r="F5" s="49"/>
      <c r="G5" s="28"/>
      <c r="H5" s="28"/>
      <c r="I5" s="28"/>
      <c r="J5" s="28"/>
      <c r="K5" s="28"/>
      <c r="L5" s="28"/>
      <c r="M5" s="28"/>
      <c r="N5" s="28"/>
      <c r="O5" s="28"/>
    </row>
    <row r="6" spans="1:15" s="42" customFormat="1" ht="20.100000000000001" customHeight="1" x14ac:dyDescent="0.2">
      <c r="A6" s="207"/>
      <c r="B6" s="26" t="s">
        <v>6</v>
      </c>
      <c r="C6" s="148">
        <v>717886</v>
      </c>
      <c r="D6" s="146">
        <v>0.16719999999999999</v>
      </c>
      <c r="E6" s="19">
        <f>IF(C6=0,0,(C6-'Mar 19'!C6)/'Mar 19'!C6)</f>
        <v>2.1623900482594088E-3</v>
      </c>
      <c r="F6" s="49"/>
      <c r="G6" s="28"/>
      <c r="H6" s="28"/>
      <c r="I6" s="28"/>
      <c r="J6" s="28"/>
      <c r="K6" s="28"/>
      <c r="L6" s="28"/>
      <c r="M6" s="28"/>
      <c r="N6" s="28"/>
      <c r="O6" s="28"/>
    </row>
    <row r="7" spans="1:15" s="42" customFormat="1" ht="20.100000000000001" customHeight="1" x14ac:dyDescent="0.2">
      <c r="A7" s="207"/>
      <c r="B7" s="26" t="s">
        <v>7</v>
      </c>
      <c r="C7" s="148">
        <v>436996</v>
      </c>
      <c r="D7" s="146">
        <v>0.1018</v>
      </c>
      <c r="E7" s="19">
        <f>IF(C7=0,0,(C7-'Mar 19'!C7)/'Mar 19'!C7)</f>
        <v>6.8655227180146737E-5</v>
      </c>
      <c r="F7" s="49"/>
      <c r="G7" s="28"/>
      <c r="H7" s="28"/>
      <c r="I7" s="28"/>
      <c r="J7" s="28"/>
      <c r="K7" s="28"/>
      <c r="L7" s="28"/>
      <c r="M7" s="28"/>
      <c r="N7" s="28"/>
      <c r="O7" s="28"/>
    </row>
    <row r="8" spans="1:15" s="42" customFormat="1" ht="20.100000000000001" customHeight="1" x14ac:dyDescent="0.2">
      <c r="A8" s="207"/>
      <c r="B8" s="26" t="s">
        <v>8</v>
      </c>
      <c r="C8" s="148">
        <v>137283</v>
      </c>
      <c r="D8" s="146">
        <v>3.1899999999999998E-2</v>
      </c>
      <c r="E8" s="19">
        <f>IF(C8=0,0,(C8-'Mar 19'!C8)/'Mar 19'!C8)</f>
        <v>-8.0120034378778387E-5</v>
      </c>
      <c r="F8" s="49"/>
      <c r="G8" s="28"/>
      <c r="H8" s="28"/>
      <c r="I8" s="28"/>
      <c r="J8" s="28"/>
      <c r="K8" s="28"/>
      <c r="L8" s="28"/>
      <c r="M8" s="28"/>
      <c r="N8" s="28"/>
      <c r="O8" s="28"/>
    </row>
    <row r="9" spans="1:15" s="42" customFormat="1" ht="20.100000000000001" customHeight="1" x14ac:dyDescent="0.2">
      <c r="A9" s="207"/>
      <c r="B9" s="26" t="s">
        <v>9</v>
      </c>
      <c r="C9" s="148">
        <v>7608</v>
      </c>
      <c r="D9" s="146">
        <v>1.8E-3</v>
      </c>
      <c r="E9" s="19">
        <f>IF(C9=0,0,(C9-'Mar 19'!C9)/'Mar 19'!C9)</f>
        <v>9.2093145638731742E-4</v>
      </c>
      <c r="F9" s="49"/>
      <c r="G9" s="28"/>
      <c r="H9" s="28"/>
      <c r="I9" s="28"/>
      <c r="J9" s="28"/>
      <c r="K9" s="28"/>
      <c r="L9" s="28"/>
      <c r="M9" s="28"/>
      <c r="N9" s="28"/>
      <c r="O9" s="28"/>
    </row>
    <row r="10" spans="1:15" s="42" customFormat="1" ht="20.100000000000001" customHeight="1" x14ac:dyDescent="0.2">
      <c r="A10" s="207"/>
      <c r="B10" s="26" t="s">
        <v>10</v>
      </c>
      <c r="C10" s="148">
        <v>26190</v>
      </c>
      <c r="D10" s="146">
        <v>6.1000000000000004E-3</v>
      </c>
      <c r="E10" s="19">
        <f>IF(C10=0,0,(C10-'Mar 19'!C10)/'Mar 19'!C10)</f>
        <v>1.453043744264301E-3</v>
      </c>
      <c r="F10" s="49"/>
      <c r="G10" s="28"/>
      <c r="H10" s="28"/>
      <c r="I10" s="28"/>
      <c r="J10" s="28"/>
      <c r="K10" s="28"/>
      <c r="L10" s="28"/>
      <c r="M10" s="28"/>
      <c r="N10" s="28"/>
      <c r="O10" s="28"/>
    </row>
    <row r="11" spans="1:15" s="48" customFormat="1" ht="20.100000000000001" customHeight="1" x14ac:dyDescent="0.2">
      <c r="A11" s="172" t="s">
        <v>18</v>
      </c>
      <c r="B11" s="173"/>
      <c r="C11" s="90">
        <f>SUM(C3:C10)</f>
        <v>4293929</v>
      </c>
      <c r="D11" s="91">
        <f>SUM(D3:D10)</f>
        <v>1</v>
      </c>
      <c r="E11" s="24">
        <f>IF(C11=0,0,(C11-'Mar 19'!C11)/'Mar 19'!C11)</f>
        <v>4.0678601075490024E-4</v>
      </c>
      <c r="F11" s="50"/>
      <c r="G11" s="25"/>
      <c r="H11" s="25"/>
      <c r="I11" s="25"/>
      <c r="J11" s="25"/>
      <c r="K11" s="25"/>
      <c r="L11" s="25"/>
      <c r="M11" s="25"/>
      <c r="N11" s="25"/>
      <c r="O11" s="25"/>
    </row>
    <row r="14" spans="1:15" s="42" customFormat="1" ht="20.100000000000001" customHeight="1" x14ac:dyDescent="0.2">
      <c r="A14" s="172" t="s">
        <v>11</v>
      </c>
      <c r="B14" s="172"/>
      <c r="C14" s="179" t="s">
        <v>1</v>
      </c>
      <c r="D14" s="209"/>
      <c r="E14" s="209"/>
      <c r="F14" s="209"/>
      <c r="G14" s="209"/>
      <c r="H14" s="209"/>
      <c r="I14" s="209"/>
      <c r="J14" s="228"/>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148">
        <v>9167</v>
      </c>
      <c r="D16" s="148">
        <v>59899</v>
      </c>
      <c r="E16" s="148">
        <v>194142</v>
      </c>
      <c r="F16" s="148">
        <v>220993</v>
      </c>
      <c r="G16" s="148">
        <v>198017</v>
      </c>
      <c r="H16" s="148">
        <v>244390</v>
      </c>
      <c r="I16" s="87">
        <f t="shared" ref="I16:I23" si="0">SUM(C16:H16)</f>
        <v>926608</v>
      </c>
      <c r="J16" s="106">
        <f>I16/'ABS Estimated Population'!D3</f>
        <v>0.28477709607932383</v>
      </c>
      <c r="K16" s="28"/>
      <c r="L16" s="28"/>
      <c r="M16" s="28"/>
      <c r="N16" s="28"/>
    </row>
    <row r="17" spans="1:15" s="42" customFormat="1" ht="20.100000000000001" customHeight="1" x14ac:dyDescent="0.2">
      <c r="A17" s="207"/>
      <c r="B17" s="26" t="s">
        <v>4</v>
      </c>
      <c r="C17" s="148">
        <v>9735</v>
      </c>
      <c r="D17" s="148">
        <v>21288</v>
      </c>
      <c r="E17" s="148">
        <v>60736</v>
      </c>
      <c r="F17" s="148">
        <v>57164</v>
      </c>
      <c r="G17" s="148">
        <v>45859</v>
      </c>
      <c r="H17" s="148">
        <v>53836</v>
      </c>
      <c r="I17" s="87">
        <f t="shared" si="0"/>
        <v>248618</v>
      </c>
      <c r="J17" s="106">
        <f>I17/'ABS Estimated Population'!D4</f>
        <v>9.3748032131451928E-2</v>
      </c>
      <c r="K17" s="28"/>
      <c r="L17" s="28"/>
      <c r="M17" s="28"/>
      <c r="N17" s="28"/>
    </row>
    <row r="18" spans="1:15" s="42" customFormat="1" ht="20.100000000000001" customHeight="1" x14ac:dyDescent="0.2">
      <c r="A18" s="207"/>
      <c r="B18" s="26" t="s">
        <v>5</v>
      </c>
      <c r="C18" s="148">
        <v>8863</v>
      </c>
      <c r="D18" s="148">
        <v>48314</v>
      </c>
      <c r="E18" s="148">
        <v>79131</v>
      </c>
      <c r="F18" s="148">
        <v>71736</v>
      </c>
      <c r="G18" s="148">
        <v>47917</v>
      </c>
      <c r="H18" s="148">
        <v>43918</v>
      </c>
      <c r="I18" s="87">
        <f t="shared" si="0"/>
        <v>299879</v>
      </c>
      <c r="J18" s="106">
        <f>I18/'ABS Estimated Population'!D5</f>
        <v>0.14815921882657981</v>
      </c>
      <c r="K18" s="28"/>
      <c r="L18" s="28"/>
      <c r="M18" s="28"/>
      <c r="N18" s="28"/>
    </row>
    <row r="19" spans="1:15" s="42" customFormat="1" ht="20.100000000000001" customHeight="1" x14ac:dyDescent="0.2">
      <c r="A19" s="207"/>
      <c r="B19" s="26" t="s">
        <v>6</v>
      </c>
      <c r="C19" s="148">
        <v>31244</v>
      </c>
      <c r="D19" s="148">
        <v>57748</v>
      </c>
      <c r="E19" s="148">
        <v>63357</v>
      </c>
      <c r="F19" s="148">
        <v>61146</v>
      </c>
      <c r="G19" s="148">
        <v>55675</v>
      </c>
      <c r="H19" s="148">
        <v>69228</v>
      </c>
      <c r="I19" s="87">
        <f t="shared" si="0"/>
        <v>338398</v>
      </c>
      <c r="J19" s="107">
        <f>I19/'ABS Estimated Population'!D6</f>
        <v>0.47039771360894761</v>
      </c>
      <c r="K19" s="28"/>
      <c r="L19" s="28"/>
      <c r="M19" s="28"/>
      <c r="N19" s="28"/>
    </row>
    <row r="20" spans="1:15" s="42" customFormat="1" ht="20.100000000000001" customHeight="1" x14ac:dyDescent="0.2">
      <c r="A20" s="207"/>
      <c r="B20" s="26" t="s">
        <v>7</v>
      </c>
      <c r="C20" s="148">
        <v>3711</v>
      </c>
      <c r="D20" s="148">
        <v>7561</v>
      </c>
      <c r="E20" s="148">
        <v>39868</v>
      </c>
      <c r="F20" s="148">
        <v>54596</v>
      </c>
      <c r="G20" s="148">
        <v>49287</v>
      </c>
      <c r="H20" s="148">
        <v>62274</v>
      </c>
      <c r="I20" s="87">
        <f t="shared" si="0"/>
        <v>217297</v>
      </c>
      <c r="J20" s="107">
        <f>I20/'ABS Estimated Population'!D7</f>
        <v>0.20982087249222939</v>
      </c>
      <c r="K20" s="28"/>
      <c r="L20" s="28"/>
      <c r="M20" s="28"/>
      <c r="N20" s="28"/>
    </row>
    <row r="21" spans="1:15" s="42" customFormat="1" ht="20.100000000000001" customHeight="1" x14ac:dyDescent="0.2">
      <c r="A21" s="207"/>
      <c r="B21" s="26" t="s">
        <v>8</v>
      </c>
      <c r="C21" s="148">
        <v>1085</v>
      </c>
      <c r="D21" s="148">
        <v>1842</v>
      </c>
      <c r="E21" s="148">
        <v>11581</v>
      </c>
      <c r="F21" s="148">
        <v>15791</v>
      </c>
      <c r="G21" s="148">
        <v>16017</v>
      </c>
      <c r="H21" s="148">
        <v>21191</v>
      </c>
      <c r="I21" s="87">
        <f t="shared" si="0"/>
        <v>67507</v>
      </c>
      <c r="J21" s="107">
        <f>I21/'ABS Estimated Population'!D8</f>
        <v>0.30908949387837331</v>
      </c>
      <c r="K21" s="28"/>
      <c r="L21" s="28"/>
      <c r="M21" s="28"/>
      <c r="N21" s="28"/>
    </row>
    <row r="22" spans="1:15" s="42" customFormat="1" ht="20.100000000000001" customHeight="1" x14ac:dyDescent="0.2">
      <c r="A22" s="207"/>
      <c r="B22" s="26" t="s">
        <v>9</v>
      </c>
      <c r="C22" s="148">
        <v>268</v>
      </c>
      <c r="D22" s="148">
        <v>616</v>
      </c>
      <c r="E22" s="148">
        <v>929</v>
      </c>
      <c r="F22" s="148">
        <v>1123</v>
      </c>
      <c r="G22" s="148">
        <v>800</v>
      </c>
      <c r="H22" s="148">
        <v>506</v>
      </c>
      <c r="I22" s="87">
        <f t="shared" si="0"/>
        <v>4242</v>
      </c>
      <c r="J22" s="107">
        <f>I22/'ABS Estimated Population'!D9</f>
        <v>4.6314088566687048E-2</v>
      </c>
      <c r="K22" s="28"/>
      <c r="L22" s="28"/>
      <c r="M22" s="28"/>
      <c r="N22" s="28"/>
    </row>
    <row r="23" spans="1:15" s="42" customFormat="1" ht="20.100000000000001" customHeight="1" x14ac:dyDescent="0.2">
      <c r="A23" s="207"/>
      <c r="B23" s="26" t="s">
        <v>10</v>
      </c>
      <c r="C23" s="148">
        <v>953</v>
      </c>
      <c r="D23" s="148">
        <v>2084</v>
      </c>
      <c r="E23" s="148">
        <v>3409</v>
      </c>
      <c r="F23" s="148">
        <v>3541</v>
      </c>
      <c r="G23" s="148">
        <v>2644</v>
      </c>
      <c r="H23" s="148">
        <v>2765</v>
      </c>
      <c r="I23" s="87">
        <f t="shared" si="0"/>
        <v>15396</v>
      </c>
      <c r="J23" s="107">
        <f>I23/'ABS Estimated Population'!D10</f>
        <v>8.9588715871796662E-2</v>
      </c>
      <c r="K23" s="28"/>
      <c r="L23" s="28"/>
      <c r="M23" s="28"/>
      <c r="N23" s="28"/>
    </row>
    <row r="24" spans="1:15" s="42" customFormat="1" ht="20.100000000000001" customHeight="1" x14ac:dyDescent="0.2">
      <c r="A24" s="172" t="s">
        <v>18</v>
      </c>
      <c r="B24" s="173"/>
      <c r="C24" s="90">
        <f>SUM(C16:C23)</f>
        <v>65026</v>
      </c>
      <c r="D24" s="90">
        <f t="shared" ref="D24:I24" si="1">SUM(D16:D23)</f>
        <v>199352</v>
      </c>
      <c r="E24" s="90">
        <f t="shared" si="1"/>
        <v>453153</v>
      </c>
      <c r="F24" s="90">
        <f t="shared" si="1"/>
        <v>486090</v>
      </c>
      <c r="G24" s="90">
        <f t="shared" si="1"/>
        <v>416216</v>
      </c>
      <c r="H24" s="90">
        <f t="shared" si="1"/>
        <v>498108</v>
      </c>
      <c r="I24" s="90">
        <f t="shared" si="1"/>
        <v>2117945</v>
      </c>
      <c r="J24" s="121">
        <f>I24/'ABS Estimated Population'!D11</f>
        <v>0.20832214482561764</v>
      </c>
      <c r="K24" s="28"/>
      <c r="L24" s="28"/>
      <c r="M24" s="28"/>
      <c r="N24"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c r="O28" s="28"/>
    </row>
    <row r="29" spans="1:15" s="42" customFormat="1" ht="20.100000000000001" customHeight="1" x14ac:dyDescent="0.2">
      <c r="A29" s="171" t="s">
        <v>17</v>
      </c>
      <c r="B29" s="26" t="s">
        <v>3</v>
      </c>
      <c r="C29" s="148">
        <v>2739</v>
      </c>
      <c r="D29" s="148">
        <v>57594</v>
      </c>
      <c r="E29" s="148">
        <v>196597</v>
      </c>
      <c r="F29" s="148">
        <v>226672</v>
      </c>
      <c r="G29" s="148">
        <v>211084</v>
      </c>
      <c r="H29" s="148">
        <v>290875</v>
      </c>
      <c r="I29" s="87">
        <v>985561</v>
      </c>
      <c r="J29" s="107">
        <f>I29/'ABS Estimated Population'!C3</f>
        <v>0.31291584592856753</v>
      </c>
      <c r="K29" s="28"/>
      <c r="L29" s="28"/>
      <c r="M29" s="28"/>
      <c r="N29" s="28"/>
      <c r="O29" s="28"/>
    </row>
    <row r="30" spans="1:15" s="42" customFormat="1" ht="20.100000000000001" customHeight="1" x14ac:dyDescent="0.2">
      <c r="A30" s="171"/>
      <c r="B30" s="26" t="s">
        <v>4</v>
      </c>
      <c r="C30" s="148">
        <v>2677</v>
      </c>
      <c r="D30" s="148">
        <v>13032</v>
      </c>
      <c r="E30" s="148">
        <v>43482</v>
      </c>
      <c r="F30" s="148">
        <v>42227</v>
      </c>
      <c r="G30" s="148">
        <v>36946</v>
      </c>
      <c r="H30" s="148">
        <v>44996</v>
      </c>
      <c r="I30" s="87">
        <v>183360</v>
      </c>
      <c r="J30" s="107">
        <f>I30/'ABS Estimated Population'!C4</f>
        <v>7.1879188395525276E-2</v>
      </c>
      <c r="K30" s="28"/>
      <c r="L30" s="28"/>
      <c r="M30" s="28"/>
      <c r="N30" s="28"/>
      <c r="O30" s="28"/>
    </row>
    <row r="31" spans="1:15" s="42" customFormat="1" ht="20.100000000000001" customHeight="1" x14ac:dyDescent="0.2">
      <c r="A31" s="171"/>
      <c r="B31" s="26" t="s">
        <v>5</v>
      </c>
      <c r="C31" s="148">
        <v>2196</v>
      </c>
      <c r="D31" s="148">
        <v>47821</v>
      </c>
      <c r="E31" s="148">
        <v>90298</v>
      </c>
      <c r="F31" s="148">
        <v>78514</v>
      </c>
      <c r="G31" s="148">
        <v>51498</v>
      </c>
      <c r="H31" s="148">
        <v>49874</v>
      </c>
      <c r="I31" s="87">
        <v>320201</v>
      </c>
      <c r="J31" s="107">
        <f>I31/'ABS Estimated Population'!C5</f>
        <v>0.16448230870387112</v>
      </c>
      <c r="K31" s="28"/>
      <c r="L31" s="28"/>
      <c r="M31" s="28"/>
      <c r="N31" s="28"/>
      <c r="O31" s="28"/>
    </row>
    <row r="32" spans="1:15" s="42" customFormat="1" ht="20.100000000000001" customHeight="1" x14ac:dyDescent="0.2">
      <c r="A32" s="171"/>
      <c r="B32" s="26" t="s">
        <v>6</v>
      </c>
      <c r="C32" s="148">
        <v>33889</v>
      </c>
      <c r="D32" s="148">
        <v>67005</v>
      </c>
      <c r="E32" s="148">
        <v>71366</v>
      </c>
      <c r="F32" s="148">
        <v>66175</v>
      </c>
      <c r="G32" s="148">
        <v>60007</v>
      </c>
      <c r="H32" s="148">
        <v>80967</v>
      </c>
      <c r="I32" s="87">
        <v>379409</v>
      </c>
      <c r="J32" s="107">
        <f>I32/'ABS Estimated Population'!C6</f>
        <v>0.54941584318995373</v>
      </c>
      <c r="K32" s="28"/>
      <c r="L32" s="28"/>
      <c r="M32" s="28"/>
      <c r="N32" s="28"/>
      <c r="O32" s="28"/>
    </row>
    <row r="33" spans="1:16" s="42" customFormat="1" ht="20.100000000000001" customHeight="1" x14ac:dyDescent="0.2">
      <c r="A33" s="171"/>
      <c r="B33" s="26" t="s">
        <v>7</v>
      </c>
      <c r="C33" s="148">
        <v>1007</v>
      </c>
      <c r="D33" s="148">
        <v>4562</v>
      </c>
      <c r="E33" s="148">
        <v>38493</v>
      </c>
      <c r="F33" s="148">
        <v>54857</v>
      </c>
      <c r="G33" s="148">
        <v>50470</v>
      </c>
      <c r="H33" s="148">
        <v>69026</v>
      </c>
      <c r="I33" s="87">
        <v>218415</v>
      </c>
      <c r="J33" s="107">
        <f>I33/'ABS Estimated Population'!C7</f>
        <v>0.21350460753138567</v>
      </c>
      <c r="K33" s="28"/>
      <c r="L33" s="28"/>
      <c r="M33" s="28"/>
      <c r="N33" s="28"/>
      <c r="O33" s="28"/>
    </row>
    <row r="34" spans="1:16" s="42" customFormat="1" ht="20.100000000000001" customHeight="1" x14ac:dyDescent="0.2">
      <c r="A34" s="171"/>
      <c r="B34" s="26" t="s">
        <v>8</v>
      </c>
      <c r="C34" s="148">
        <v>268</v>
      </c>
      <c r="D34" s="148">
        <v>1027</v>
      </c>
      <c r="E34" s="148">
        <v>11365</v>
      </c>
      <c r="F34" s="148">
        <v>16325</v>
      </c>
      <c r="G34" s="148">
        <v>16490</v>
      </c>
      <c r="H34" s="148">
        <v>24301</v>
      </c>
      <c r="I34" s="87">
        <v>69776</v>
      </c>
      <c r="J34" s="107">
        <f>I34/'ABS Estimated Population'!C8</f>
        <v>0.33230780953832378</v>
      </c>
      <c r="K34" s="28"/>
      <c r="L34" s="28"/>
      <c r="M34" s="28"/>
      <c r="N34" s="28"/>
      <c r="O34" s="28"/>
    </row>
    <row r="35" spans="1:16" s="42" customFormat="1" ht="20.100000000000001" customHeight="1" x14ac:dyDescent="0.2">
      <c r="A35" s="171"/>
      <c r="B35" s="26" t="s">
        <v>9</v>
      </c>
      <c r="C35" s="148">
        <v>57</v>
      </c>
      <c r="D35" s="148">
        <v>289</v>
      </c>
      <c r="E35" s="148">
        <v>583</v>
      </c>
      <c r="F35" s="148">
        <v>1058</v>
      </c>
      <c r="G35" s="148">
        <v>813</v>
      </c>
      <c r="H35" s="148">
        <v>566</v>
      </c>
      <c r="I35" s="87">
        <v>3366</v>
      </c>
      <c r="J35" s="107">
        <f>I35/'ABS Estimated Population'!C9</f>
        <v>3.3984895601954689E-2</v>
      </c>
      <c r="K35" s="28"/>
      <c r="L35" s="28"/>
      <c r="M35" s="28"/>
      <c r="N35" s="28"/>
      <c r="O35" s="28"/>
    </row>
    <row r="36" spans="1:16" s="42" customFormat="1" ht="20.100000000000001" customHeight="1" x14ac:dyDescent="0.2">
      <c r="A36" s="171"/>
      <c r="B36" s="26" t="s">
        <v>10</v>
      </c>
      <c r="C36" s="148">
        <v>278</v>
      </c>
      <c r="D36" s="148">
        <v>1069</v>
      </c>
      <c r="E36" s="148">
        <v>2155</v>
      </c>
      <c r="F36" s="148">
        <v>2759</v>
      </c>
      <c r="G36" s="148">
        <v>2176</v>
      </c>
      <c r="H36" s="148">
        <v>2357</v>
      </c>
      <c r="I36" s="87">
        <v>10794</v>
      </c>
      <c r="J36" s="107">
        <f>I36/'ABS Estimated Population'!C10</f>
        <v>6.5657733062446016E-2</v>
      </c>
      <c r="K36" s="28"/>
      <c r="L36" s="28"/>
      <c r="M36" s="28"/>
      <c r="N36" s="28"/>
      <c r="O36" s="28"/>
    </row>
    <row r="37" spans="1:16" s="42" customFormat="1" ht="20.100000000000001" customHeight="1" x14ac:dyDescent="0.2">
      <c r="A37" s="172" t="s">
        <v>18</v>
      </c>
      <c r="B37" s="173"/>
      <c r="C37" s="90">
        <f>SUM(C29:C36)</f>
        <v>43111</v>
      </c>
      <c r="D37" s="90">
        <f t="shared" ref="D37:I37" si="2">SUM(D29:D36)</f>
        <v>192399</v>
      </c>
      <c r="E37" s="90">
        <f t="shared" si="2"/>
        <v>454339</v>
      </c>
      <c r="F37" s="90">
        <f t="shared" si="2"/>
        <v>488587</v>
      </c>
      <c r="G37" s="90">
        <f t="shared" si="2"/>
        <v>429484</v>
      </c>
      <c r="H37" s="90">
        <f t="shared" si="2"/>
        <v>562962</v>
      </c>
      <c r="I37" s="90">
        <f t="shared" si="2"/>
        <v>2170882</v>
      </c>
      <c r="J37" s="108">
        <f>I37/'ABS Estimated Population'!C11</f>
        <v>0.22074699311203472</v>
      </c>
      <c r="K37" s="28"/>
      <c r="L37" s="28"/>
      <c r="M37" s="28"/>
      <c r="N37" s="28"/>
      <c r="O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48">
        <v>0</v>
      </c>
      <c r="E42" s="148">
        <v>0</v>
      </c>
      <c r="F42" s="148">
        <v>0</v>
      </c>
      <c r="G42" s="148">
        <v>9</v>
      </c>
      <c r="H42" s="148">
        <v>11</v>
      </c>
      <c r="I42" s="148">
        <v>13</v>
      </c>
      <c r="J42" s="169">
        <v>33</v>
      </c>
      <c r="K42" s="28"/>
      <c r="L42" s="28"/>
      <c r="M42" s="28"/>
      <c r="N42" s="28"/>
      <c r="O42" s="28"/>
    </row>
    <row r="43" spans="1:16" s="42" customFormat="1" ht="20.100000000000001" customHeight="1" x14ac:dyDescent="0.2">
      <c r="A43" s="194"/>
      <c r="B43" s="194"/>
      <c r="C43" s="26" t="s">
        <v>4</v>
      </c>
      <c r="D43" s="148">
        <v>0</v>
      </c>
      <c r="E43" s="148">
        <v>135</v>
      </c>
      <c r="F43" s="148">
        <v>1401</v>
      </c>
      <c r="G43" s="148">
        <v>868</v>
      </c>
      <c r="H43" s="148">
        <v>728</v>
      </c>
      <c r="I43" s="148">
        <v>572</v>
      </c>
      <c r="J43" s="169">
        <v>3704</v>
      </c>
      <c r="K43" s="28"/>
      <c r="L43" s="28"/>
      <c r="M43" s="28"/>
      <c r="N43" s="28"/>
      <c r="O43" s="28"/>
    </row>
    <row r="44" spans="1:16" s="42" customFormat="1" ht="20.100000000000001" customHeight="1" x14ac:dyDescent="0.2">
      <c r="A44" s="194"/>
      <c r="B44" s="194"/>
      <c r="C44" s="26" t="s">
        <v>5</v>
      </c>
      <c r="D44" s="148">
        <v>0</v>
      </c>
      <c r="E44" s="148">
        <v>0</v>
      </c>
      <c r="F44" s="148">
        <v>1</v>
      </c>
      <c r="G44" s="148">
        <v>0</v>
      </c>
      <c r="H44" s="148">
        <v>0</v>
      </c>
      <c r="I44" s="148">
        <v>1</v>
      </c>
      <c r="J44" s="169">
        <v>2</v>
      </c>
      <c r="K44" s="28"/>
      <c r="L44" s="28"/>
      <c r="M44" s="28"/>
      <c r="N44" s="28"/>
      <c r="O44" s="28"/>
    </row>
    <row r="45" spans="1:16" s="42" customFormat="1" ht="20.100000000000001" customHeight="1" x14ac:dyDescent="0.2">
      <c r="A45" s="194"/>
      <c r="B45" s="194"/>
      <c r="C45" s="26" t="s">
        <v>6</v>
      </c>
      <c r="D45" s="148">
        <v>0</v>
      </c>
      <c r="E45" s="148">
        <v>8</v>
      </c>
      <c r="F45" s="148">
        <v>30</v>
      </c>
      <c r="G45" s="148">
        <v>20</v>
      </c>
      <c r="H45" s="148">
        <v>10</v>
      </c>
      <c r="I45" s="148">
        <v>11</v>
      </c>
      <c r="J45" s="169">
        <v>79</v>
      </c>
      <c r="K45" s="28"/>
      <c r="L45" s="28"/>
      <c r="M45" s="28"/>
      <c r="N45" s="28"/>
      <c r="O45" s="28"/>
    </row>
    <row r="46" spans="1:16" s="42" customFormat="1" ht="20.100000000000001" customHeight="1" x14ac:dyDescent="0.2">
      <c r="A46" s="194"/>
      <c r="B46" s="194"/>
      <c r="C46" s="26" t="s">
        <v>7</v>
      </c>
      <c r="D46" s="148">
        <v>0</v>
      </c>
      <c r="E46" s="148">
        <v>25</v>
      </c>
      <c r="F46" s="148">
        <v>336</v>
      </c>
      <c r="G46" s="148">
        <v>334</v>
      </c>
      <c r="H46" s="148">
        <v>278</v>
      </c>
      <c r="I46" s="148">
        <v>311</v>
      </c>
      <c r="J46" s="169">
        <v>1284</v>
      </c>
      <c r="K46" s="28"/>
      <c r="L46" s="28"/>
      <c r="M46" s="28"/>
      <c r="N46" s="28"/>
      <c r="O46" s="28"/>
    </row>
    <row r="47" spans="1:16" s="42" customFormat="1" ht="20.100000000000001" customHeight="1" x14ac:dyDescent="0.2">
      <c r="A47" s="194"/>
      <c r="B47" s="194"/>
      <c r="C47" s="26" t="s">
        <v>8</v>
      </c>
      <c r="D47" s="149">
        <v>0</v>
      </c>
      <c r="E47" s="149">
        <v>0</v>
      </c>
      <c r="F47" s="149">
        <v>0</v>
      </c>
      <c r="G47" s="149">
        <v>0</v>
      </c>
      <c r="H47" s="149">
        <v>0</v>
      </c>
      <c r="I47" s="149">
        <v>0</v>
      </c>
      <c r="J47" s="86">
        <v>0</v>
      </c>
      <c r="K47" s="28"/>
      <c r="L47" s="28"/>
      <c r="M47" s="28"/>
      <c r="N47" s="28"/>
      <c r="O47" s="28"/>
    </row>
    <row r="48" spans="1:16" s="42" customFormat="1" ht="20.100000000000001" customHeight="1" x14ac:dyDescent="0.2">
      <c r="A48" s="194"/>
      <c r="B48" s="194"/>
      <c r="C48" s="26" t="s">
        <v>9</v>
      </c>
      <c r="D48" s="149">
        <v>0</v>
      </c>
      <c r="E48" s="149">
        <v>0</v>
      </c>
      <c r="F48" s="149">
        <v>0</v>
      </c>
      <c r="G48" s="149">
        <v>0</v>
      </c>
      <c r="H48" s="149">
        <v>0</v>
      </c>
      <c r="I48" s="149">
        <v>0</v>
      </c>
      <c r="J48" s="86">
        <v>0</v>
      </c>
      <c r="K48" s="28"/>
      <c r="L48" s="28"/>
      <c r="M48" s="28"/>
      <c r="N48" s="28"/>
      <c r="O48" s="28"/>
    </row>
    <row r="49" spans="1:18" s="42" customFormat="1" ht="20.100000000000001" customHeight="1" x14ac:dyDescent="0.2">
      <c r="A49" s="194"/>
      <c r="B49" s="194"/>
      <c r="C49" s="26" t="s">
        <v>10</v>
      </c>
      <c r="D49" s="149">
        <v>0</v>
      </c>
      <c r="E49" s="149">
        <v>0</v>
      </c>
      <c r="F49" s="149">
        <v>0</v>
      </c>
      <c r="G49" s="149">
        <v>0</v>
      </c>
      <c r="H49" s="149">
        <v>0</v>
      </c>
      <c r="I49" s="149">
        <v>0</v>
      </c>
      <c r="J49" s="86">
        <v>0</v>
      </c>
      <c r="L49" s="28"/>
      <c r="M49" s="28"/>
      <c r="N49" s="28"/>
      <c r="O49" s="28"/>
    </row>
    <row r="50" spans="1:18" s="42" customFormat="1" ht="20.100000000000001" customHeight="1" x14ac:dyDescent="0.2">
      <c r="A50" s="172" t="s">
        <v>18</v>
      </c>
      <c r="B50" s="178"/>
      <c r="C50" s="178"/>
      <c r="D50" s="88">
        <f t="shared" ref="D50:I50" si="3">SUM(D42:D49)</f>
        <v>0</v>
      </c>
      <c r="E50" s="88">
        <f t="shared" si="3"/>
        <v>168</v>
      </c>
      <c r="F50" s="88">
        <f t="shared" si="3"/>
        <v>1768</v>
      </c>
      <c r="G50" s="88">
        <f t="shared" si="3"/>
        <v>1231</v>
      </c>
      <c r="H50" s="88">
        <f t="shared" si="3"/>
        <v>1027</v>
      </c>
      <c r="I50" s="88">
        <f t="shared" si="3"/>
        <v>908</v>
      </c>
      <c r="J50" s="122">
        <f>SUM(J42:J49)</f>
        <v>5102</v>
      </c>
      <c r="K50" s="28"/>
      <c r="L50" s="28"/>
      <c r="M50" s="28"/>
      <c r="N50" s="28"/>
      <c r="O50" s="28"/>
    </row>
    <row r="51" spans="1:18" s="42" customFormat="1" ht="20.100000000000001" customHeight="1" x14ac:dyDescent="0.2">
      <c r="A51" s="29"/>
      <c r="B51" s="29"/>
      <c r="C51" s="29"/>
      <c r="D51" s="29"/>
      <c r="E51" s="29"/>
      <c r="F51" s="29"/>
      <c r="G51" s="29"/>
      <c r="H51" s="29"/>
      <c r="I51" s="29"/>
      <c r="J51" s="29"/>
      <c r="K51" s="29"/>
      <c r="L51" s="29"/>
      <c r="M51" s="29"/>
      <c r="N51" s="29"/>
      <c r="O51" s="29"/>
      <c r="P51" s="70"/>
      <c r="Q51" s="70"/>
      <c r="R51" s="70"/>
    </row>
    <row r="52" spans="1:18" s="48" customFormat="1" ht="20.100000000000001" customHeight="1" x14ac:dyDescent="0.2">
      <c r="A52" s="198" t="s">
        <v>19</v>
      </c>
      <c r="B52" s="199"/>
      <c r="C52" s="199"/>
      <c r="D52" s="199"/>
      <c r="E52" s="199"/>
      <c r="F52" s="199"/>
      <c r="G52" s="199"/>
      <c r="H52" s="199"/>
      <c r="I52" s="199"/>
      <c r="J52" s="199"/>
      <c r="K52" s="16"/>
      <c r="L52" s="16"/>
      <c r="M52" s="16"/>
      <c r="N52" s="16"/>
      <c r="O52" s="16"/>
      <c r="P52" s="71"/>
      <c r="Q52" s="71"/>
      <c r="R52" s="71"/>
    </row>
    <row r="53" spans="1:18" s="48" customFormat="1" ht="20.100000000000001" customHeight="1" x14ac:dyDescent="0.2">
      <c r="A53" s="200" t="s">
        <v>42</v>
      </c>
      <c r="B53" s="200"/>
      <c r="C53" s="200"/>
      <c r="D53" s="200"/>
      <c r="E53" s="200"/>
      <c r="F53" s="200"/>
      <c r="G53" s="200"/>
      <c r="H53" s="200"/>
      <c r="I53" s="200"/>
      <c r="J53" s="200"/>
      <c r="K53" s="16"/>
      <c r="L53" s="16"/>
      <c r="M53" s="16"/>
      <c r="N53" s="16"/>
      <c r="O53" s="16"/>
      <c r="P53" s="71"/>
      <c r="Q53" s="71"/>
      <c r="R53" s="71"/>
    </row>
    <row r="54" spans="1:18" s="48" customFormat="1" ht="20.100000000000001" customHeight="1" x14ac:dyDescent="0.2">
      <c r="A54" s="200"/>
      <c r="B54" s="200"/>
      <c r="C54" s="200"/>
      <c r="D54" s="200"/>
      <c r="E54" s="200"/>
      <c r="F54" s="200"/>
      <c r="G54" s="200"/>
      <c r="H54" s="200"/>
      <c r="I54" s="200"/>
      <c r="J54" s="200"/>
      <c r="K54" s="16"/>
      <c r="L54" s="16"/>
      <c r="M54" s="16"/>
      <c r="N54" s="16"/>
      <c r="O54" s="16"/>
      <c r="P54" s="71"/>
      <c r="Q54" s="71"/>
      <c r="R54" s="71"/>
    </row>
    <row r="55" spans="1:18" s="48" customFormat="1" ht="20.100000000000001" customHeight="1" x14ac:dyDescent="0.2">
      <c r="A55" s="197" t="s">
        <v>47</v>
      </c>
      <c r="B55" s="197"/>
      <c r="C55" s="197"/>
      <c r="D55" s="197"/>
      <c r="E55" s="197"/>
      <c r="F55" s="197"/>
      <c r="G55" s="197"/>
      <c r="H55" s="197"/>
      <c r="I55" s="197"/>
      <c r="J55" s="197"/>
      <c r="K55" s="16"/>
      <c r="L55" s="16"/>
      <c r="M55" s="16"/>
      <c r="N55" s="16"/>
      <c r="O55" s="16"/>
      <c r="P55" s="71"/>
      <c r="Q55" s="71"/>
      <c r="R55" s="71"/>
    </row>
    <row r="56" spans="1:18" s="48" customFormat="1" ht="20.100000000000001" customHeight="1" x14ac:dyDescent="0.2">
      <c r="A56" s="202" t="s">
        <v>30</v>
      </c>
      <c r="B56" s="203"/>
      <c r="C56" s="203"/>
      <c r="D56" s="203"/>
      <c r="E56" s="203"/>
      <c r="F56" s="203"/>
      <c r="G56" s="203"/>
      <c r="H56" s="203"/>
      <c r="I56" s="203"/>
      <c r="J56" s="203"/>
      <c r="K56" s="16"/>
      <c r="L56" s="16"/>
      <c r="M56" s="16"/>
      <c r="N56" s="16"/>
      <c r="O56" s="16"/>
      <c r="P56" s="71"/>
      <c r="Q56" s="71"/>
      <c r="R56" s="71"/>
    </row>
    <row r="57" spans="1:18" s="48" customFormat="1" ht="12.75" x14ac:dyDescent="0.2">
      <c r="A57" s="200" t="s">
        <v>31</v>
      </c>
      <c r="B57" s="201"/>
      <c r="C57" s="201"/>
      <c r="D57" s="201"/>
      <c r="E57" s="201"/>
      <c r="F57" s="201"/>
      <c r="G57" s="201"/>
      <c r="H57" s="201"/>
      <c r="I57" s="201"/>
      <c r="J57" s="201"/>
      <c r="K57" s="16"/>
      <c r="L57" s="16"/>
      <c r="M57" s="16"/>
      <c r="N57" s="16"/>
      <c r="O57" s="16"/>
      <c r="P57" s="71"/>
      <c r="Q57" s="71"/>
      <c r="R57" s="71"/>
    </row>
    <row r="58" spans="1:18" s="48" customFormat="1" ht="20.100000000000001" customHeight="1" x14ac:dyDescent="0.2">
      <c r="A58" s="201"/>
      <c r="B58" s="201"/>
      <c r="C58" s="201"/>
      <c r="D58" s="201"/>
      <c r="E58" s="201"/>
      <c r="F58" s="201"/>
      <c r="G58" s="201"/>
      <c r="H58" s="201"/>
      <c r="I58" s="201"/>
      <c r="J58" s="201"/>
      <c r="K58" s="16"/>
      <c r="L58" s="16"/>
      <c r="M58" s="16"/>
      <c r="N58" s="16"/>
      <c r="O58" s="16"/>
      <c r="P58" s="71"/>
      <c r="Q58" s="71"/>
      <c r="R58" s="71"/>
    </row>
    <row r="59" spans="1:18" ht="20.100000000000001" customHeight="1" x14ac:dyDescent="0.2">
      <c r="A59" s="195" t="s">
        <v>48</v>
      </c>
      <c r="B59" s="196"/>
      <c r="C59" s="196"/>
      <c r="D59" s="196"/>
      <c r="E59" s="196"/>
      <c r="F59" s="196"/>
      <c r="G59" s="196"/>
      <c r="H59" s="196"/>
      <c r="I59" s="196"/>
      <c r="J59" s="196"/>
      <c r="K59" s="32"/>
      <c r="L59" s="32"/>
      <c r="M59" s="32"/>
      <c r="N59" s="32"/>
      <c r="O59" s="32"/>
      <c r="P59" s="72"/>
      <c r="Q59" s="72"/>
      <c r="R59" s="72"/>
    </row>
    <row r="60" spans="1:18" ht="20.100000000000001" customHeight="1" x14ac:dyDescent="0.2">
      <c r="A60" s="102"/>
      <c r="B60" s="102"/>
      <c r="C60" s="102"/>
      <c r="D60" s="102"/>
      <c r="E60" s="102"/>
      <c r="F60" s="102"/>
      <c r="G60" s="102"/>
      <c r="H60" s="102"/>
      <c r="I60" s="102"/>
      <c r="J60" s="102"/>
      <c r="K60" s="32"/>
      <c r="L60" s="32"/>
      <c r="M60" s="32"/>
      <c r="N60" s="32"/>
      <c r="O60" s="32"/>
      <c r="P60" s="72"/>
      <c r="Q60" s="72"/>
      <c r="R60" s="72"/>
    </row>
    <row r="61" spans="1:18" ht="20.100000000000001" customHeight="1" x14ac:dyDescent="0.2">
      <c r="A61" s="32"/>
      <c r="B61" s="32"/>
      <c r="C61" s="32"/>
      <c r="D61" s="32"/>
      <c r="E61" s="32"/>
      <c r="F61" s="32"/>
      <c r="G61" s="32"/>
      <c r="H61" s="32"/>
      <c r="I61" s="32"/>
      <c r="J61" s="32"/>
      <c r="K61" s="32"/>
      <c r="L61" s="32"/>
      <c r="M61" s="32"/>
      <c r="N61" s="32"/>
      <c r="O61" s="32"/>
      <c r="P61" s="72"/>
      <c r="Q61" s="72"/>
      <c r="R61" s="72"/>
    </row>
    <row r="62" spans="1:18" ht="20.100000000000001" customHeight="1" x14ac:dyDescent="0.2">
      <c r="A62" s="32"/>
      <c r="B62" s="32"/>
      <c r="C62" s="32"/>
      <c r="D62" s="32"/>
      <c r="E62" s="32"/>
      <c r="F62" s="32"/>
      <c r="G62" s="32"/>
      <c r="H62" s="32"/>
      <c r="I62" s="32"/>
      <c r="J62" s="32"/>
      <c r="K62" s="32"/>
      <c r="L62" s="32"/>
      <c r="M62" s="32"/>
      <c r="N62" s="32"/>
      <c r="O62" s="32"/>
      <c r="P62" s="72"/>
      <c r="Q62" s="72"/>
      <c r="R62" s="72"/>
    </row>
    <row r="63" spans="1:18" ht="20.100000000000001" customHeight="1" x14ac:dyDescent="0.2">
      <c r="A63" s="32"/>
      <c r="B63" s="32"/>
      <c r="C63" s="32"/>
      <c r="D63" s="32"/>
      <c r="E63" s="32"/>
      <c r="F63" s="32"/>
      <c r="G63" s="32"/>
      <c r="H63" s="32"/>
      <c r="I63" s="32"/>
      <c r="J63" s="32"/>
      <c r="K63" s="32"/>
      <c r="L63" s="32"/>
      <c r="M63" s="32"/>
      <c r="N63" s="32"/>
      <c r="O63" s="32"/>
      <c r="P63" s="72"/>
      <c r="Q63" s="72"/>
      <c r="R63" s="72"/>
    </row>
    <row r="64" spans="1:18" ht="20.100000000000001" customHeight="1" x14ac:dyDescent="0.2">
      <c r="A64" s="32"/>
      <c r="B64" s="32"/>
      <c r="C64" s="32"/>
      <c r="D64" s="32"/>
      <c r="E64" s="32"/>
      <c r="F64" s="32"/>
      <c r="G64" s="32"/>
      <c r="H64" s="32"/>
      <c r="I64" s="32"/>
      <c r="J64" s="32"/>
      <c r="K64" s="32"/>
      <c r="L64" s="32"/>
      <c r="M64" s="32"/>
      <c r="N64" s="32"/>
      <c r="O64" s="32"/>
      <c r="P64" s="72"/>
      <c r="Q64" s="72"/>
      <c r="R64" s="72"/>
    </row>
    <row r="65" spans="1:18" ht="20.100000000000001" customHeight="1" x14ac:dyDescent="0.2">
      <c r="A65" s="32"/>
      <c r="B65" s="32"/>
      <c r="C65" s="32"/>
      <c r="D65" s="32"/>
      <c r="E65" s="32"/>
      <c r="F65" s="32"/>
      <c r="G65" s="32"/>
      <c r="H65" s="32"/>
      <c r="I65" s="32"/>
      <c r="J65" s="32"/>
      <c r="K65" s="32"/>
      <c r="L65" s="32"/>
      <c r="M65" s="32"/>
      <c r="N65" s="32"/>
      <c r="O65" s="32"/>
      <c r="P65" s="72"/>
      <c r="Q65" s="72"/>
      <c r="R65" s="72"/>
    </row>
    <row r="66" spans="1:18" ht="20.100000000000001" customHeight="1" x14ac:dyDescent="0.2">
      <c r="A66" s="32"/>
      <c r="B66" s="32"/>
      <c r="C66" s="32"/>
      <c r="D66" s="32"/>
      <c r="E66" s="32"/>
      <c r="F66" s="32"/>
      <c r="G66" s="32"/>
      <c r="H66" s="32"/>
      <c r="I66" s="32"/>
      <c r="J66" s="32"/>
      <c r="K66" s="32"/>
      <c r="L66" s="32"/>
      <c r="M66" s="32"/>
      <c r="N66" s="32"/>
      <c r="O66" s="32"/>
      <c r="P66" s="72"/>
      <c r="Q66" s="72"/>
      <c r="R66" s="72"/>
    </row>
    <row r="67" spans="1:18" ht="20.100000000000001" customHeight="1" x14ac:dyDescent="0.2">
      <c r="A67" s="32"/>
      <c r="B67" s="32"/>
      <c r="C67" s="32"/>
      <c r="D67" s="32"/>
      <c r="E67" s="32"/>
      <c r="F67" s="32"/>
      <c r="G67" s="32"/>
      <c r="H67" s="32"/>
      <c r="I67" s="32"/>
      <c r="J67" s="32"/>
      <c r="K67" s="32"/>
      <c r="L67" s="32"/>
      <c r="M67" s="32"/>
      <c r="N67" s="32"/>
      <c r="O67" s="32"/>
      <c r="P67" s="72"/>
      <c r="Q67" s="72"/>
      <c r="R67" s="72"/>
    </row>
    <row r="68" spans="1:18" ht="20.100000000000001" customHeight="1" x14ac:dyDescent="0.2">
      <c r="A68" s="32"/>
      <c r="B68" s="32"/>
      <c r="C68" s="32"/>
      <c r="D68" s="32"/>
      <c r="E68" s="32"/>
      <c r="F68" s="32"/>
      <c r="G68" s="32"/>
      <c r="H68" s="32"/>
      <c r="I68" s="32"/>
      <c r="J68" s="32"/>
      <c r="K68" s="32"/>
      <c r="L68" s="32"/>
      <c r="M68" s="32"/>
      <c r="N68" s="32"/>
      <c r="O68" s="32"/>
      <c r="P68" s="72"/>
      <c r="Q68" s="72"/>
      <c r="R68" s="72"/>
    </row>
    <row r="69" spans="1:18" ht="20.100000000000001" customHeight="1" x14ac:dyDescent="0.2">
      <c r="A69" s="32"/>
      <c r="B69" s="32"/>
      <c r="C69" s="32"/>
      <c r="D69" s="32"/>
      <c r="E69" s="32"/>
      <c r="F69" s="32"/>
      <c r="G69" s="32"/>
      <c r="H69" s="32"/>
      <c r="I69" s="32"/>
      <c r="J69" s="32"/>
      <c r="K69" s="32"/>
      <c r="L69" s="32"/>
      <c r="M69" s="32"/>
      <c r="N69" s="32"/>
      <c r="O69" s="32"/>
      <c r="P69" s="72"/>
      <c r="Q69" s="72"/>
      <c r="R69" s="72"/>
    </row>
    <row r="70" spans="1:18" ht="20.100000000000001" customHeight="1" x14ac:dyDescent="0.2">
      <c r="A70" s="32"/>
      <c r="B70" s="32"/>
      <c r="C70" s="32"/>
      <c r="D70" s="32"/>
      <c r="E70" s="32"/>
      <c r="F70" s="32"/>
      <c r="G70" s="32"/>
      <c r="H70" s="32"/>
      <c r="I70" s="32"/>
      <c r="J70" s="32"/>
      <c r="K70" s="32"/>
      <c r="L70" s="32"/>
      <c r="M70" s="32"/>
      <c r="N70" s="32"/>
      <c r="O70" s="32"/>
      <c r="P70" s="72"/>
      <c r="Q70" s="72"/>
      <c r="R70" s="72"/>
    </row>
    <row r="71" spans="1:18" ht="20.100000000000001" customHeight="1" x14ac:dyDescent="0.2">
      <c r="A71" s="32"/>
      <c r="B71" s="32"/>
      <c r="C71" s="32"/>
      <c r="D71" s="32"/>
      <c r="E71" s="32"/>
      <c r="F71" s="32"/>
      <c r="G71" s="32"/>
      <c r="H71" s="32"/>
      <c r="I71" s="32"/>
      <c r="J71" s="32"/>
      <c r="K71" s="32"/>
      <c r="L71" s="32"/>
      <c r="M71" s="32"/>
      <c r="N71" s="32"/>
      <c r="O71" s="32"/>
      <c r="P71" s="72"/>
      <c r="Q71" s="72"/>
      <c r="R71" s="72"/>
    </row>
    <row r="72" spans="1:18" ht="20.100000000000001" customHeight="1" x14ac:dyDescent="0.2">
      <c r="A72" s="32"/>
      <c r="B72" s="32"/>
      <c r="C72" s="32"/>
      <c r="D72" s="32"/>
      <c r="E72" s="32"/>
      <c r="F72" s="32"/>
      <c r="G72" s="32"/>
      <c r="H72" s="32"/>
      <c r="I72" s="32"/>
      <c r="J72" s="32"/>
      <c r="K72" s="32"/>
      <c r="L72" s="32"/>
      <c r="M72" s="32"/>
      <c r="N72" s="32"/>
      <c r="O72" s="32"/>
      <c r="P72" s="72"/>
      <c r="Q72" s="72"/>
      <c r="R72" s="72"/>
    </row>
    <row r="73" spans="1:18" ht="20.100000000000001" customHeight="1" x14ac:dyDescent="0.2">
      <c r="A73" s="32"/>
      <c r="B73" s="32"/>
      <c r="C73" s="32"/>
      <c r="D73" s="32"/>
      <c r="E73" s="32"/>
      <c r="F73" s="32"/>
      <c r="G73" s="32"/>
      <c r="H73" s="32"/>
      <c r="I73" s="32"/>
      <c r="J73" s="32"/>
      <c r="K73" s="32"/>
      <c r="L73" s="32"/>
      <c r="M73" s="32"/>
      <c r="N73" s="32"/>
      <c r="O73" s="32"/>
      <c r="P73" s="72"/>
      <c r="Q73" s="72"/>
      <c r="R73" s="72"/>
    </row>
    <row r="74" spans="1:18" ht="20.100000000000001" customHeight="1" x14ac:dyDescent="0.2">
      <c r="A74" s="32"/>
      <c r="B74" s="32"/>
      <c r="C74" s="32"/>
      <c r="D74" s="32"/>
      <c r="E74" s="32"/>
      <c r="F74" s="32"/>
      <c r="G74" s="32"/>
      <c r="H74" s="32"/>
      <c r="I74" s="32"/>
      <c r="J74" s="32"/>
      <c r="K74" s="32"/>
      <c r="L74" s="32"/>
      <c r="M74" s="32"/>
      <c r="N74" s="32"/>
      <c r="O74" s="32"/>
      <c r="P74" s="72"/>
      <c r="Q74" s="72"/>
      <c r="R74" s="72"/>
    </row>
    <row r="75" spans="1:18" ht="20.100000000000001" customHeight="1" x14ac:dyDescent="0.2">
      <c r="A75" s="32"/>
      <c r="B75" s="32"/>
      <c r="C75" s="32"/>
      <c r="D75" s="32"/>
      <c r="E75" s="32"/>
      <c r="F75" s="32"/>
      <c r="G75" s="32"/>
      <c r="H75" s="32"/>
      <c r="I75" s="32"/>
      <c r="J75" s="32"/>
      <c r="K75" s="32"/>
      <c r="L75" s="32"/>
      <c r="M75" s="32"/>
      <c r="N75" s="32"/>
      <c r="O75" s="32"/>
      <c r="P75" s="72"/>
      <c r="Q75" s="72"/>
      <c r="R75" s="72"/>
    </row>
    <row r="76" spans="1:18" ht="20.100000000000001" customHeight="1" x14ac:dyDescent="0.2">
      <c r="A76" s="32"/>
      <c r="B76" s="32"/>
      <c r="C76" s="32"/>
      <c r="D76" s="32"/>
      <c r="E76" s="32"/>
      <c r="F76" s="32"/>
      <c r="G76" s="32"/>
      <c r="H76" s="32"/>
      <c r="I76" s="32"/>
      <c r="J76" s="32"/>
      <c r="K76" s="32"/>
      <c r="L76" s="32"/>
      <c r="M76" s="32"/>
      <c r="N76" s="32"/>
      <c r="O76" s="32"/>
      <c r="P76" s="72"/>
      <c r="Q76" s="72"/>
      <c r="R76" s="72"/>
    </row>
    <row r="77" spans="1:18" ht="20.100000000000001" customHeight="1" x14ac:dyDescent="0.2">
      <c r="A77" s="32"/>
      <c r="B77" s="32"/>
      <c r="C77" s="32"/>
      <c r="D77" s="32"/>
      <c r="E77" s="32"/>
      <c r="F77" s="32"/>
      <c r="G77" s="32"/>
      <c r="H77" s="32"/>
      <c r="I77" s="32"/>
      <c r="J77" s="32"/>
      <c r="K77" s="32"/>
      <c r="L77" s="32"/>
      <c r="M77" s="32"/>
      <c r="N77" s="32"/>
      <c r="O77" s="32"/>
      <c r="P77" s="72"/>
      <c r="Q77" s="72"/>
      <c r="R77" s="72"/>
    </row>
    <row r="78" spans="1:18" ht="20.100000000000001" customHeight="1" x14ac:dyDescent="0.2">
      <c r="A78" s="32"/>
      <c r="B78" s="32"/>
      <c r="C78" s="32"/>
      <c r="D78" s="32"/>
      <c r="E78" s="32"/>
      <c r="F78" s="32"/>
      <c r="G78" s="32"/>
      <c r="H78" s="32"/>
      <c r="I78" s="32"/>
      <c r="J78" s="32"/>
      <c r="K78" s="32"/>
      <c r="L78" s="32"/>
      <c r="M78" s="32"/>
      <c r="N78" s="32"/>
      <c r="O78" s="32"/>
      <c r="P78" s="72"/>
      <c r="Q78" s="72"/>
      <c r="R78" s="72"/>
    </row>
    <row r="79" spans="1:18" ht="20.100000000000001" customHeight="1" x14ac:dyDescent="0.2">
      <c r="A79" s="32"/>
      <c r="B79" s="32"/>
      <c r="C79" s="32"/>
      <c r="D79" s="32"/>
      <c r="E79" s="32"/>
      <c r="F79" s="32"/>
      <c r="G79" s="32"/>
      <c r="H79" s="32"/>
      <c r="I79" s="32"/>
      <c r="J79" s="32"/>
      <c r="K79" s="32"/>
      <c r="L79" s="32"/>
      <c r="M79" s="32"/>
      <c r="N79" s="32"/>
      <c r="O79" s="32"/>
      <c r="P79" s="72"/>
      <c r="Q79" s="72"/>
      <c r="R79" s="72"/>
    </row>
    <row r="80" spans="1:18" ht="20.100000000000001" customHeight="1" x14ac:dyDescent="0.2">
      <c r="A80" s="32"/>
      <c r="B80" s="32"/>
      <c r="C80" s="32"/>
      <c r="D80" s="32"/>
      <c r="E80" s="32"/>
      <c r="F80" s="32"/>
      <c r="G80" s="32"/>
      <c r="H80" s="32"/>
      <c r="I80" s="32"/>
      <c r="J80" s="32"/>
      <c r="K80" s="32"/>
      <c r="L80" s="32"/>
      <c r="M80" s="32"/>
      <c r="N80" s="32"/>
      <c r="O80" s="32"/>
      <c r="P80" s="72"/>
      <c r="Q80" s="72"/>
      <c r="R80" s="72"/>
    </row>
    <row r="81" spans="1:18" ht="20.100000000000001" customHeight="1" x14ac:dyDescent="0.2">
      <c r="A81" s="32"/>
      <c r="B81" s="32"/>
      <c r="C81" s="32"/>
      <c r="D81" s="32"/>
      <c r="E81" s="32"/>
      <c r="F81" s="32"/>
      <c r="G81" s="32"/>
      <c r="H81" s="32"/>
      <c r="I81" s="32"/>
      <c r="J81" s="32"/>
      <c r="K81" s="32"/>
      <c r="L81" s="32"/>
      <c r="M81" s="32"/>
      <c r="N81" s="32"/>
      <c r="O81" s="32"/>
      <c r="P81" s="72"/>
      <c r="Q81" s="72"/>
      <c r="R81" s="72"/>
    </row>
    <row r="82" spans="1:18" ht="20.100000000000001" customHeight="1" x14ac:dyDescent="0.2">
      <c r="A82" s="32"/>
      <c r="B82" s="32"/>
      <c r="C82" s="32"/>
      <c r="D82" s="32"/>
      <c r="E82" s="32"/>
      <c r="F82" s="32"/>
      <c r="G82" s="32"/>
      <c r="H82" s="32"/>
      <c r="I82" s="32"/>
      <c r="J82" s="32"/>
      <c r="K82" s="32"/>
      <c r="L82" s="32"/>
      <c r="M82" s="32"/>
      <c r="N82" s="32"/>
      <c r="O82" s="32"/>
      <c r="P82" s="72"/>
      <c r="Q82" s="72"/>
      <c r="R82" s="72"/>
    </row>
    <row r="83" spans="1:18" ht="20.100000000000001" customHeight="1" x14ac:dyDescent="0.2">
      <c r="A83" s="32"/>
      <c r="B83" s="32"/>
      <c r="C83" s="32"/>
      <c r="D83" s="32"/>
      <c r="E83" s="32"/>
      <c r="F83" s="32"/>
      <c r="G83" s="32"/>
      <c r="H83" s="32"/>
      <c r="I83" s="32"/>
      <c r="J83" s="32"/>
      <c r="K83" s="32"/>
      <c r="L83" s="32"/>
      <c r="M83" s="32"/>
      <c r="N83" s="32"/>
      <c r="O83" s="32"/>
      <c r="P83" s="72"/>
      <c r="Q83" s="72"/>
      <c r="R83" s="72"/>
    </row>
    <row r="84" spans="1:18" ht="20.100000000000001" customHeight="1" x14ac:dyDescent="0.2">
      <c r="A84" s="32"/>
      <c r="B84" s="32"/>
      <c r="C84" s="32"/>
      <c r="D84" s="32"/>
      <c r="E84" s="32"/>
      <c r="F84" s="32"/>
      <c r="G84" s="32"/>
      <c r="H84" s="32"/>
      <c r="I84" s="32"/>
      <c r="J84" s="32"/>
      <c r="K84" s="32"/>
      <c r="L84" s="32"/>
      <c r="M84" s="32"/>
      <c r="N84" s="32"/>
      <c r="O84" s="32"/>
      <c r="P84" s="72"/>
      <c r="Q84" s="72"/>
      <c r="R84" s="72"/>
    </row>
    <row r="85" spans="1:18" ht="20.100000000000001" customHeight="1" x14ac:dyDescent="0.2">
      <c r="A85" s="32"/>
      <c r="B85" s="32"/>
      <c r="C85" s="32"/>
      <c r="D85" s="32"/>
      <c r="E85" s="32"/>
      <c r="F85" s="32"/>
      <c r="G85" s="32"/>
      <c r="H85" s="32"/>
      <c r="I85" s="32"/>
      <c r="J85" s="32"/>
      <c r="K85" s="32"/>
      <c r="L85" s="32"/>
      <c r="M85" s="32"/>
      <c r="N85" s="32"/>
      <c r="O85" s="32"/>
      <c r="P85" s="72"/>
      <c r="Q85" s="72"/>
      <c r="R85" s="72"/>
    </row>
    <row r="86" spans="1:18" ht="20.100000000000001" customHeight="1" x14ac:dyDescent="0.2">
      <c r="A86" s="32"/>
      <c r="B86" s="32"/>
      <c r="C86" s="32"/>
      <c r="D86" s="32"/>
      <c r="E86" s="32"/>
      <c r="F86" s="32"/>
      <c r="G86" s="32"/>
      <c r="H86" s="32"/>
      <c r="I86" s="32"/>
      <c r="J86" s="32"/>
      <c r="K86" s="32"/>
      <c r="L86" s="32"/>
      <c r="M86" s="32"/>
      <c r="N86" s="32"/>
      <c r="O86" s="32"/>
      <c r="P86" s="72"/>
      <c r="Q86" s="72"/>
      <c r="R86" s="72"/>
    </row>
    <row r="87" spans="1:18" ht="20.100000000000001" customHeight="1" x14ac:dyDescent="0.2">
      <c r="A87" s="32"/>
      <c r="B87" s="32"/>
      <c r="C87" s="32"/>
      <c r="D87" s="32"/>
      <c r="E87" s="32"/>
      <c r="F87" s="32"/>
      <c r="G87" s="32"/>
      <c r="H87" s="32"/>
      <c r="I87" s="32"/>
      <c r="J87" s="32"/>
      <c r="K87" s="32"/>
      <c r="L87" s="32"/>
      <c r="M87" s="32"/>
      <c r="N87" s="32"/>
      <c r="O87" s="32"/>
      <c r="P87" s="72"/>
      <c r="Q87" s="72"/>
      <c r="R87" s="72"/>
    </row>
    <row r="88" spans="1:18" ht="20.100000000000001" customHeight="1" x14ac:dyDescent="0.2">
      <c r="A88" s="32"/>
      <c r="B88" s="32"/>
      <c r="C88" s="32"/>
      <c r="D88" s="32"/>
      <c r="E88" s="32"/>
      <c r="F88" s="32"/>
      <c r="G88" s="32"/>
      <c r="H88" s="32"/>
      <c r="I88" s="32"/>
      <c r="J88" s="32"/>
      <c r="K88" s="32"/>
      <c r="L88" s="32"/>
      <c r="M88" s="32"/>
      <c r="N88" s="32"/>
      <c r="O88" s="32"/>
      <c r="P88" s="72"/>
      <c r="Q88" s="72"/>
      <c r="R88" s="72"/>
    </row>
    <row r="89" spans="1:18" ht="20.100000000000001" customHeight="1" x14ac:dyDescent="0.2">
      <c r="A89" s="32"/>
      <c r="B89" s="32"/>
      <c r="C89" s="32"/>
      <c r="D89" s="32"/>
      <c r="E89" s="32"/>
      <c r="F89" s="32"/>
      <c r="G89" s="32"/>
      <c r="H89" s="32"/>
      <c r="I89" s="32"/>
      <c r="J89" s="32"/>
      <c r="K89" s="32"/>
      <c r="L89" s="32"/>
      <c r="M89" s="32"/>
      <c r="N89" s="32"/>
      <c r="O89" s="32"/>
      <c r="P89" s="72"/>
      <c r="Q89" s="72"/>
      <c r="R89" s="72"/>
    </row>
    <row r="90" spans="1:18" ht="20.100000000000001" customHeight="1" x14ac:dyDescent="0.2">
      <c r="A90" s="32"/>
      <c r="B90" s="32"/>
      <c r="C90" s="32"/>
      <c r="D90" s="32"/>
      <c r="E90" s="32"/>
      <c r="F90" s="32"/>
      <c r="G90" s="32"/>
      <c r="H90" s="32"/>
      <c r="I90" s="32"/>
      <c r="J90" s="32"/>
      <c r="K90" s="32"/>
      <c r="L90" s="32"/>
      <c r="M90" s="32"/>
      <c r="N90" s="32"/>
      <c r="O90" s="32"/>
      <c r="P90" s="72"/>
      <c r="Q90" s="72"/>
      <c r="R90" s="72"/>
    </row>
    <row r="91" spans="1:18" ht="20.100000000000001" customHeight="1" x14ac:dyDescent="0.2">
      <c r="A91" s="32"/>
      <c r="B91" s="32"/>
      <c r="C91" s="32"/>
      <c r="D91" s="32"/>
      <c r="E91" s="32"/>
      <c r="F91" s="32"/>
      <c r="G91" s="32"/>
      <c r="H91" s="32"/>
      <c r="I91" s="32"/>
      <c r="J91" s="32"/>
      <c r="K91" s="32"/>
      <c r="L91" s="32"/>
      <c r="M91" s="32"/>
      <c r="N91" s="32"/>
      <c r="O91" s="32"/>
      <c r="P91" s="72"/>
      <c r="Q91" s="72"/>
      <c r="R91" s="72"/>
    </row>
    <row r="92" spans="1:18" ht="20.100000000000001" customHeight="1" x14ac:dyDescent="0.2">
      <c r="A92" s="32"/>
      <c r="B92" s="32"/>
      <c r="C92" s="32"/>
      <c r="D92" s="32"/>
      <c r="E92" s="32"/>
      <c r="F92" s="32"/>
      <c r="G92" s="32"/>
      <c r="H92" s="32"/>
      <c r="I92" s="32"/>
      <c r="J92" s="32"/>
      <c r="K92" s="32"/>
      <c r="L92" s="32"/>
      <c r="M92" s="32"/>
      <c r="N92" s="32"/>
      <c r="O92" s="32"/>
      <c r="P92" s="72"/>
      <c r="Q92" s="72"/>
      <c r="R92" s="72"/>
    </row>
    <row r="93" spans="1:18" ht="20.100000000000001" customHeight="1" x14ac:dyDescent="0.2">
      <c r="A93" s="32"/>
      <c r="B93" s="32"/>
      <c r="C93" s="32"/>
      <c r="D93" s="32"/>
      <c r="E93" s="32"/>
      <c r="F93" s="32"/>
      <c r="G93" s="32"/>
      <c r="H93" s="32"/>
      <c r="I93" s="32"/>
      <c r="J93" s="32"/>
      <c r="K93" s="32"/>
      <c r="L93" s="32"/>
      <c r="M93" s="32"/>
      <c r="N93" s="32"/>
      <c r="O93" s="32"/>
      <c r="P93" s="72"/>
      <c r="Q93" s="72"/>
      <c r="R93" s="72"/>
    </row>
    <row r="94" spans="1:18" ht="20.100000000000001" customHeight="1" x14ac:dyDescent="0.2">
      <c r="A94" s="32"/>
      <c r="B94" s="32"/>
      <c r="C94" s="32"/>
      <c r="D94" s="32"/>
      <c r="E94" s="32"/>
      <c r="F94" s="32"/>
      <c r="G94" s="32"/>
      <c r="H94" s="32"/>
      <c r="I94" s="32"/>
      <c r="J94" s="32"/>
      <c r="K94" s="32"/>
      <c r="L94" s="32"/>
      <c r="M94" s="32"/>
      <c r="N94" s="32"/>
      <c r="O94" s="32"/>
      <c r="P94" s="72"/>
      <c r="Q94" s="72"/>
      <c r="R94" s="72"/>
    </row>
    <row r="95" spans="1:18" ht="20.100000000000001" customHeight="1" x14ac:dyDescent="0.2">
      <c r="A95" s="32"/>
      <c r="B95" s="32"/>
      <c r="C95" s="32"/>
      <c r="D95" s="32"/>
      <c r="E95" s="32"/>
      <c r="F95" s="32"/>
      <c r="G95" s="32"/>
      <c r="H95" s="32"/>
      <c r="I95" s="32"/>
      <c r="J95" s="32"/>
      <c r="K95" s="32"/>
      <c r="L95" s="32"/>
      <c r="M95" s="32"/>
      <c r="N95" s="32"/>
      <c r="O95" s="32"/>
      <c r="P95" s="72"/>
      <c r="Q95" s="72"/>
      <c r="R95" s="72"/>
    </row>
    <row r="96" spans="1:18" ht="20.100000000000001" customHeight="1" x14ac:dyDescent="0.2">
      <c r="A96" s="32"/>
      <c r="B96" s="32"/>
      <c r="C96" s="32"/>
      <c r="D96" s="32"/>
      <c r="E96" s="32"/>
      <c r="F96" s="32"/>
      <c r="G96" s="32"/>
      <c r="H96" s="32"/>
      <c r="I96" s="32"/>
      <c r="J96" s="32"/>
      <c r="K96" s="32"/>
      <c r="L96" s="32"/>
      <c r="M96" s="32"/>
      <c r="N96" s="32"/>
      <c r="O96" s="32"/>
      <c r="P96" s="72"/>
      <c r="Q96" s="72"/>
      <c r="R96" s="72"/>
    </row>
    <row r="97" spans="1:33" ht="20.100000000000001" customHeight="1" x14ac:dyDescent="0.2">
      <c r="A97" s="32"/>
      <c r="B97" s="32"/>
      <c r="C97" s="32"/>
      <c r="D97" s="32"/>
      <c r="E97" s="32"/>
      <c r="F97" s="32"/>
      <c r="G97" s="32"/>
      <c r="H97" s="32"/>
      <c r="I97" s="32"/>
      <c r="J97" s="32"/>
      <c r="K97" s="32"/>
      <c r="L97" s="32"/>
      <c r="M97" s="32"/>
      <c r="N97" s="32"/>
      <c r="O97" s="32"/>
      <c r="P97" s="72"/>
      <c r="Q97" s="72"/>
      <c r="R97" s="72"/>
    </row>
    <row r="98" spans="1:33" ht="20.100000000000001" customHeight="1" x14ac:dyDescent="0.2">
      <c r="A98" s="32"/>
      <c r="B98" s="32"/>
      <c r="C98" s="32"/>
      <c r="D98" s="32"/>
      <c r="E98" s="32"/>
      <c r="F98" s="32"/>
      <c r="G98" s="32"/>
      <c r="H98" s="32"/>
      <c r="I98" s="32"/>
      <c r="J98" s="32"/>
      <c r="K98" s="32"/>
      <c r="L98" s="32"/>
      <c r="M98" s="32"/>
      <c r="N98" s="32"/>
      <c r="O98" s="32"/>
      <c r="P98" s="72"/>
      <c r="Q98" s="72"/>
      <c r="R98" s="72"/>
      <c r="S98" s="72"/>
      <c r="T98" s="72"/>
      <c r="U98" s="72"/>
      <c r="V98" s="72"/>
      <c r="W98" s="72"/>
      <c r="X98" s="72"/>
      <c r="Y98" s="72"/>
      <c r="Z98" s="72"/>
      <c r="AA98" s="72"/>
      <c r="AB98" s="72"/>
      <c r="AC98" s="72"/>
      <c r="AD98" s="72"/>
      <c r="AE98" s="72"/>
      <c r="AF98" s="72"/>
      <c r="AG98" s="72"/>
    </row>
    <row r="99" spans="1:33" ht="20.100000000000001" customHeight="1" x14ac:dyDescent="0.2">
      <c r="A99" s="32"/>
      <c r="B99" s="32"/>
      <c r="C99" s="32"/>
      <c r="D99" s="32"/>
      <c r="E99" s="32"/>
      <c r="F99" s="32"/>
      <c r="G99" s="32"/>
      <c r="H99" s="32"/>
      <c r="I99" s="32"/>
      <c r="J99" s="32"/>
      <c r="K99" s="32"/>
      <c r="L99" s="32"/>
      <c r="M99" s="32"/>
      <c r="N99" s="32"/>
      <c r="O99" s="32"/>
      <c r="P99" s="72"/>
      <c r="Q99" s="72"/>
      <c r="R99" s="72"/>
      <c r="S99" s="72"/>
      <c r="T99" s="72"/>
      <c r="U99" s="72"/>
      <c r="V99" s="72"/>
      <c r="W99" s="72"/>
      <c r="X99" s="72"/>
      <c r="Y99" s="72"/>
      <c r="Z99" s="72"/>
      <c r="AA99" s="72"/>
      <c r="AB99" s="72"/>
      <c r="AC99" s="72"/>
      <c r="AD99" s="72"/>
      <c r="AE99" s="72"/>
      <c r="AF99" s="72"/>
      <c r="AG99" s="72"/>
    </row>
    <row r="100" spans="1:33" ht="20.100000000000001" customHeight="1" x14ac:dyDescent="0.2">
      <c r="A100" s="32"/>
      <c r="B100" s="32"/>
      <c r="C100" s="32"/>
      <c r="D100" s="32"/>
      <c r="E100" s="32"/>
      <c r="F100" s="32"/>
      <c r="G100" s="32"/>
      <c r="H100" s="32"/>
      <c r="I100" s="32"/>
      <c r="J100" s="32"/>
      <c r="K100" s="32"/>
      <c r="L100" s="32"/>
      <c r="M100" s="32"/>
      <c r="N100" s="32"/>
      <c r="O100" s="32"/>
      <c r="P100" s="72"/>
      <c r="Q100" s="72"/>
      <c r="R100" s="72"/>
      <c r="S100" s="72"/>
      <c r="T100" s="72"/>
      <c r="U100" s="72"/>
      <c r="V100" s="72"/>
      <c r="W100" s="72"/>
      <c r="X100" s="72"/>
      <c r="Y100" s="72"/>
      <c r="Z100" s="72"/>
      <c r="AA100" s="72"/>
      <c r="AB100" s="72"/>
      <c r="AC100" s="72"/>
      <c r="AD100" s="72"/>
      <c r="AE100" s="72"/>
      <c r="AF100" s="72"/>
      <c r="AG100" s="72"/>
    </row>
    <row r="101" spans="1:33" ht="20.100000000000001" customHeight="1" x14ac:dyDescent="0.2">
      <c r="A101" s="32"/>
      <c r="B101" s="32"/>
      <c r="C101" s="32"/>
      <c r="D101" s="32"/>
      <c r="E101" s="32"/>
      <c r="F101" s="32"/>
      <c r="G101" s="32"/>
      <c r="H101" s="32"/>
      <c r="I101" s="32"/>
      <c r="J101" s="32"/>
      <c r="K101" s="32"/>
      <c r="L101" s="32"/>
      <c r="M101" s="32"/>
      <c r="N101" s="32"/>
      <c r="O101" s="32"/>
      <c r="P101" s="72"/>
      <c r="Q101" s="72"/>
      <c r="R101" s="72"/>
      <c r="S101" s="72"/>
      <c r="T101" s="72"/>
      <c r="U101" s="72"/>
      <c r="V101" s="72"/>
      <c r="W101" s="72"/>
      <c r="X101" s="72"/>
      <c r="Y101" s="72"/>
      <c r="Z101" s="72"/>
      <c r="AA101" s="72"/>
      <c r="AB101" s="72"/>
      <c r="AC101" s="72"/>
      <c r="AD101" s="72"/>
      <c r="AE101" s="72"/>
      <c r="AF101" s="72"/>
      <c r="AG101" s="72"/>
    </row>
    <row r="102" spans="1:33" ht="20.100000000000001" customHeight="1" x14ac:dyDescent="0.2">
      <c r="A102" s="32"/>
      <c r="B102" s="32"/>
      <c r="C102" s="32"/>
      <c r="D102" s="32"/>
      <c r="E102" s="32"/>
      <c r="F102" s="32"/>
      <c r="G102" s="32"/>
      <c r="H102" s="32"/>
      <c r="I102" s="32"/>
      <c r="J102" s="32"/>
      <c r="K102" s="32"/>
      <c r="L102" s="32"/>
      <c r="M102" s="32"/>
      <c r="N102" s="32"/>
      <c r="O102" s="32"/>
      <c r="P102" s="72"/>
      <c r="Q102" s="72"/>
      <c r="R102" s="72"/>
      <c r="S102" s="72"/>
      <c r="T102" s="72"/>
      <c r="U102" s="72"/>
      <c r="V102" s="72"/>
      <c r="W102" s="72"/>
      <c r="X102" s="72"/>
      <c r="Y102" s="72"/>
      <c r="Z102" s="72"/>
      <c r="AA102" s="72"/>
      <c r="AB102" s="72"/>
      <c r="AC102" s="72"/>
      <c r="AD102" s="72"/>
      <c r="AE102" s="72"/>
      <c r="AF102" s="72"/>
      <c r="AG102" s="72"/>
    </row>
    <row r="103" spans="1:33" ht="20.100000000000001" customHeight="1" x14ac:dyDescent="0.2">
      <c r="A103" s="32"/>
      <c r="B103" s="32"/>
      <c r="C103" s="32"/>
      <c r="D103" s="32"/>
      <c r="E103" s="32"/>
      <c r="F103" s="32"/>
      <c r="G103" s="32"/>
      <c r="H103" s="32"/>
      <c r="I103" s="32"/>
      <c r="J103" s="32"/>
      <c r="K103" s="32"/>
      <c r="L103" s="32"/>
      <c r="M103" s="32"/>
      <c r="N103" s="32"/>
      <c r="O103" s="32"/>
      <c r="P103" s="72"/>
      <c r="Q103" s="72"/>
      <c r="R103" s="72"/>
      <c r="S103" s="72"/>
      <c r="T103" s="72"/>
      <c r="U103" s="72"/>
      <c r="V103" s="72"/>
      <c r="W103" s="72"/>
      <c r="X103" s="72"/>
      <c r="Y103" s="72"/>
      <c r="Z103" s="72"/>
      <c r="AA103" s="72"/>
      <c r="AB103" s="72"/>
      <c r="AC103" s="72"/>
      <c r="AD103" s="72"/>
      <c r="AE103" s="72"/>
      <c r="AF103" s="72"/>
      <c r="AG103" s="72"/>
    </row>
    <row r="104" spans="1:33" ht="20.100000000000001" customHeight="1" x14ac:dyDescent="0.2">
      <c r="A104" s="32"/>
      <c r="B104" s="32"/>
      <c r="C104" s="32"/>
      <c r="D104" s="32"/>
      <c r="E104" s="32"/>
      <c r="F104" s="32"/>
      <c r="G104" s="32"/>
      <c r="H104" s="32"/>
      <c r="I104" s="32"/>
      <c r="J104" s="32"/>
      <c r="K104" s="32"/>
      <c r="L104" s="32"/>
      <c r="M104" s="32"/>
      <c r="N104" s="32"/>
      <c r="O104" s="32"/>
      <c r="P104" s="72"/>
      <c r="Q104" s="72"/>
      <c r="R104" s="72"/>
      <c r="S104" s="72"/>
      <c r="T104" s="72"/>
      <c r="U104" s="72"/>
      <c r="V104" s="72"/>
      <c r="W104" s="72"/>
      <c r="X104" s="72"/>
      <c r="Y104" s="72"/>
      <c r="Z104" s="72"/>
      <c r="AA104" s="72"/>
      <c r="AB104" s="72"/>
      <c r="AC104" s="72"/>
      <c r="AD104" s="72"/>
      <c r="AE104" s="72"/>
      <c r="AF104" s="72"/>
      <c r="AG104" s="72"/>
    </row>
    <row r="105" spans="1:33" ht="20.100000000000001" customHeight="1" x14ac:dyDescent="0.2">
      <c r="A105" s="32"/>
      <c r="B105" s="32"/>
      <c r="C105" s="32"/>
      <c r="D105" s="32"/>
      <c r="E105" s="32"/>
      <c r="F105" s="32"/>
      <c r="G105" s="32"/>
      <c r="H105" s="32"/>
      <c r="I105" s="32"/>
      <c r="J105" s="32"/>
      <c r="K105" s="32"/>
      <c r="L105" s="32"/>
      <c r="M105" s="32"/>
      <c r="N105" s="32"/>
      <c r="O105" s="32"/>
      <c r="P105" s="72"/>
      <c r="Q105" s="72"/>
      <c r="R105" s="72"/>
      <c r="S105" s="72"/>
      <c r="T105" s="72"/>
      <c r="U105" s="72"/>
      <c r="V105" s="72"/>
      <c r="W105" s="72"/>
      <c r="X105" s="72"/>
      <c r="Y105" s="72"/>
      <c r="Z105" s="72"/>
      <c r="AA105" s="72"/>
      <c r="AB105" s="72"/>
      <c r="AC105" s="72"/>
      <c r="AD105" s="72"/>
      <c r="AE105" s="72"/>
      <c r="AF105" s="72"/>
      <c r="AG105" s="72"/>
    </row>
    <row r="106" spans="1:33" ht="20.100000000000001" customHeight="1" x14ac:dyDescent="0.2">
      <c r="A106" s="32"/>
      <c r="B106" s="32"/>
      <c r="C106" s="32"/>
      <c r="D106" s="32"/>
      <c r="E106" s="32"/>
      <c r="F106" s="32"/>
      <c r="G106" s="32"/>
      <c r="H106" s="32"/>
      <c r="I106" s="32"/>
      <c r="J106" s="32"/>
      <c r="K106" s="32"/>
      <c r="L106" s="32"/>
      <c r="M106" s="32"/>
      <c r="N106" s="32"/>
      <c r="O106" s="32"/>
      <c r="P106" s="72"/>
      <c r="Q106" s="72"/>
      <c r="R106" s="72"/>
      <c r="S106" s="72"/>
      <c r="T106" s="72"/>
      <c r="U106" s="72"/>
      <c r="V106" s="72"/>
      <c r="W106" s="72"/>
      <c r="X106" s="72"/>
      <c r="Y106" s="72"/>
      <c r="Z106" s="72"/>
      <c r="AA106" s="72"/>
      <c r="AB106" s="72"/>
      <c r="AC106" s="72"/>
      <c r="AD106" s="72"/>
      <c r="AE106" s="72"/>
      <c r="AF106" s="72"/>
      <c r="AG106" s="72"/>
    </row>
    <row r="107" spans="1:33" ht="20.100000000000001" customHeight="1" x14ac:dyDescent="0.2">
      <c r="A107" s="32"/>
      <c r="B107" s="32"/>
      <c r="C107" s="32"/>
      <c r="D107" s="32"/>
      <c r="E107" s="32"/>
      <c r="F107" s="32"/>
      <c r="G107" s="32"/>
      <c r="H107" s="32"/>
      <c r="I107" s="32"/>
      <c r="J107" s="32"/>
      <c r="K107" s="32"/>
      <c r="L107" s="32"/>
      <c r="M107" s="32"/>
      <c r="N107" s="32"/>
      <c r="O107" s="32"/>
      <c r="P107" s="72"/>
      <c r="Q107" s="72"/>
      <c r="R107" s="72"/>
      <c r="S107" s="72"/>
      <c r="T107" s="72"/>
      <c r="U107" s="72"/>
      <c r="V107" s="72"/>
      <c r="W107" s="72"/>
      <c r="X107" s="72"/>
      <c r="Y107" s="72"/>
      <c r="Z107" s="72"/>
      <c r="AA107" s="72"/>
      <c r="AB107" s="72"/>
      <c r="AC107" s="72"/>
      <c r="AD107" s="72"/>
      <c r="AE107" s="72"/>
      <c r="AF107" s="72"/>
      <c r="AG107" s="72"/>
    </row>
    <row r="108" spans="1:33" ht="20.100000000000001" customHeight="1" x14ac:dyDescent="0.2">
      <c r="A108" s="32"/>
      <c r="B108" s="32"/>
      <c r="C108" s="32"/>
      <c r="D108" s="32"/>
      <c r="E108" s="32"/>
      <c r="F108" s="32"/>
      <c r="G108" s="32"/>
      <c r="H108" s="32"/>
      <c r="I108" s="32"/>
      <c r="J108" s="32"/>
      <c r="K108" s="32"/>
      <c r="L108" s="32"/>
      <c r="M108" s="32"/>
      <c r="N108" s="32"/>
      <c r="O108" s="32"/>
      <c r="P108" s="72"/>
      <c r="Q108" s="72"/>
      <c r="R108" s="72"/>
      <c r="S108" s="72"/>
      <c r="T108" s="72"/>
      <c r="U108" s="72"/>
      <c r="V108" s="72"/>
      <c r="W108" s="72"/>
      <c r="X108" s="72"/>
      <c r="Y108" s="72"/>
      <c r="Z108" s="72"/>
      <c r="AA108" s="72"/>
      <c r="AB108" s="72"/>
      <c r="AC108" s="72"/>
      <c r="AD108" s="72"/>
      <c r="AE108" s="72"/>
      <c r="AF108" s="72"/>
      <c r="AG108" s="72"/>
    </row>
    <row r="109" spans="1:33" ht="20.100000000000001" customHeight="1" x14ac:dyDescent="0.2">
      <c r="A109" s="32"/>
      <c r="B109" s="32"/>
      <c r="C109" s="32"/>
      <c r="D109" s="32"/>
      <c r="E109" s="32"/>
      <c r="F109" s="32"/>
      <c r="G109" s="32"/>
      <c r="H109" s="32"/>
      <c r="I109" s="32"/>
      <c r="J109" s="32"/>
      <c r="K109" s="32"/>
      <c r="L109" s="32"/>
      <c r="M109" s="32"/>
      <c r="N109" s="32"/>
      <c r="O109" s="32"/>
      <c r="P109" s="72"/>
      <c r="Q109" s="72"/>
      <c r="R109" s="72"/>
      <c r="S109" s="72"/>
      <c r="T109" s="72"/>
      <c r="U109" s="72"/>
      <c r="V109" s="72"/>
      <c r="W109" s="72"/>
      <c r="X109" s="72"/>
      <c r="Y109" s="72"/>
      <c r="Z109" s="72"/>
      <c r="AA109" s="72"/>
      <c r="AB109" s="72"/>
      <c r="AC109" s="72"/>
      <c r="AD109" s="72"/>
      <c r="AE109" s="72"/>
      <c r="AF109" s="72"/>
      <c r="AG109" s="72"/>
    </row>
    <row r="110" spans="1:33" ht="20.100000000000001" customHeight="1" x14ac:dyDescent="0.2">
      <c r="A110" s="32"/>
      <c r="B110" s="32"/>
      <c r="C110" s="32"/>
      <c r="D110" s="32"/>
      <c r="E110" s="32"/>
      <c r="F110" s="32"/>
      <c r="G110" s="32"/>
      <c r="H110" s="32"/>
      <c r="I110" s="32"/>
      <c r="J110" s="32"/>
      <c r="K110" s="32"/>
      <c r="L110" s="32"/>
      <c r="M110" s="32"/>
      <c r="N110" s="32"/>
      <c r="O110" s="32"/>
      <c r="P110" s="72"/>
      <c r="Q110" s="72"/>
      <c r="R110" s="72"/>
      <c r="S110" s="72"/>
      <c r="T110" s="72"/>
      <c r="U110" s="72"/>
      <c r="V110" s="72"/>
      <c r="W110" s="72"/>
      <c r="X110" s="72"/>
      <c r="Y110" s="72"/>
      <c r="Z110" s="72"/>
      <c r="AA110" s="72"/>
      <c r="AB110" s="72"/>
      <c r="AC110" s="72"/>
      <c r="AD110" s="72"/>
      <c r="AE110" s="72"/>
      <c r="AF110" s="72"/>
      <c r="AG110" s="72"/>
    </row>
    <row r="111" spans="1:33" ht="20.100000000000001" customHeight="1" x14ac:dyDescent="0.2">
      <c r="A111" s="32"/>
      <c r="B111" s="32"/>
      <c r="C111" s="32"/>
      <c r="D111" s="32"/>
      <c r="E111" s="32"/>
      <c r="F111" s="32"/>
      <c r="G111" s="32"/>
      <c r="H111" s="32"/>
      <c r="I111" s="32"/>
      <c r="J111" s="32"/>
      <c r="K111" s="32"/>
      <c r="L111" s="32"/>
      <c r="M111" s="32"/>
      <c r="N111" s="32"/>
      <c r="O111" s="32"/>
      <c r="P111" s="72"/>
      <c r="Q111" s="72"/>
      <c r="R111" s="72"/>
      <c r="S111" s="72"/>
      <c r="T111" s="72"/>
      <c r="U111" s="72"/>
      <c r="V111" s="72"/>
      <c r="W111" s="72"/>
      <c r="X111" s="72"/>
      <c r="Y111" s="72"/>
      <c r="Z111" s="72"/>
      <c r="AA111" s="72"/>
      <c r="AB111" s="72"/>
      <c r="AC111" s="72"/>
      <c r="AD111" s="72"/>
      <c r="AE111" s="72"/>
      <c r="AF111" s="72"/>
      <c r="AG111" s="72"/>
    </row>
    <row r="112" spans="1:33" ht="20.100000000000001" customHeight="1" x14ac:dyDescent="0.2">
      <c r="A112" s="32"/>
      <c r="B112" s="32"/>
      <c r="C112" s="32"/>
      <c r="D112" s="32"/>
      <c r="E112" s="32"/>
      <c r="F112" s="32"/>
      <c r="G112" s="32"/>
      <c r="H112" s="32"/>
      <c r="I112" s="32"/>
      <c r="J112" s="32"/>
      <c r="K112" s="32"/>
      <c r="L112" s="32"/>
      <c r="M112" s="32"/>
      <c r="N112" s="32"/>
      <c r="O112" s="32"/>
      <c r="P112" s="72"/>
      <c r="Q112" s="72"/>
      <c r="R112" s="72"/>
      <c r="S112" s="72"/>
      <c r="T112" s="72"/>
      <c r="U112" s="72"/>
      <c r="V112" s="72"/>
      <c r="W112" s="72"/>
      <c r="X112" s="72"/>
      <c r="Y112" s="72"/>
      <c r="Z112" s="72"/>
      <c r="AA112" s="72"/>
      <c r="AB112" s="72"/>
      <c r="AC112" s="72"/>
      <c r="AD112" s="72"/>
      <c r="AE112" s="72"/>
      <c r="AF112" s="72"/>
      <c r="AG112" s="72"/>
    </row>
    <row r="113" spans="1:33" ht="20.100000000000001" customHeight="1" x14ac:dyDescent="0.2">
      <c r="A113" s="32"/>
      <c r="B113" s="32"/>
      <c r="C113" s="32"/>
      <c r="D113" s="32"/>
      <c r="E113" s="32"/>
      <c r="F113" s="32"/>
      <c r="G113" s="32"/>
      <c r="H113" s="32"/>
      <c r="I113" s="32"/>
      <c r="J113" s="32"/>
      <c r="K113" s="32"/>
      <c r="L113" s="32"/>
      <c r="M113" s="32"/>
      <c r="N113" s="32"/>
      <c r="O113" s="32"/>
      <c r="P113" s="72"/>
      <c r="Q113" s="72"/>
      <c r="R113" s="72"/>
      <c r="S113" s="72"/>
      <c r="T113" s="72"/>
      <c r="U113" s="72"/>
      <c r="V113" s="72"/>
      <c r="W113" s="72"/>
      <c r="X113" s="72"/>
      <c r="Y113" s="72"/>
      <c r="Z113" s="72"/>
      <c r="AA113" s="72"/>
      <c r="AB113" s="72"/>
      <c r="AC113" s="72"/>
      <c r="AD113" s="72"/>
      <c r="AE113" s="72"/>
      <c r="AF113" s="72"/>
      <c r="AG113" s="72"/>
    </row>
    <row r="114" spans="1:33" ht="20.100000000000001" customHeight="1" x14ac:dyDescent="0.2">
      <c r="A114" s="32"/>
      <c r="B114" s="32"/>
      <c r="C114" s="32"/>
      <c r="D114" s="32"/>
      <c r="E114" s="32"/>
      <c r="F114" s="32"/>
      <c r="G114" s="32"/>
      <c r="H114" s="32"/>
      <c r="I114" s="32"/>
      <c r="J114" s="32"/>
      <c r="K114" s="32"/>
      <c r="L114" s="32"/>
      <c r="M114" s="32"/>
      <c r="N114" s="32"/>
      <c r="O114" s="32"/>
      <c r="P114" s="72"/>
      <c r="Q114" s="72"/>
      <c r="R114" s="72"/>
      <c r="S114" s="72"/>
      <c r="T114" s="72"/>
      <c r="U114" s="72"/>
      <c r="V114" s="72"/>
      <c r="W114" s="72"/>
      <c r="X114" s="72"/>
      <c r="Y114" s="72"/>
      <c r="Z114" s="72"/>
      <c r="AA114" s="72"/>
      <c r="AB114" s="72"/>
      <c r="AC114" s="72"/>
      <c r="AD114" s="72"/>
      <c r="AE114" s="72"/>
      <c r="AF114" s="72"/>
      <c r="AG114" s="72"/>
    </row>
    <row r="115" spans="1:33" ht="20.100000000000001" customHeight="1" x14ac:dyDescent="0.2">
      <c r="A115" s="32"/>
      <c r="B115" s="32"/>
      <c r="C115" s="32"/>
      <c r="D115" s="32"/>
      <c r="E115" s="32"/>
      <c r="F115" s="32"/>
      <c r="G115" s="32"/>
      <c r="H115" s="32"/>
      <c r="I115" s="32"/>
      <c r="J115" s="32"/>
      <c r="K115" s="32"/>
      <c r="L115" s="32"/>
      <c r="M115" s="32"/>
      <c r="N115" s="32"/>
      <c r="O115" s="32"/>
      <c r="P115" s="72"/>
      <c r="Q115" s="72"/>
      <c r="R115" s="72"/>
      <c r="S115" s="72"/>
      <c r="T115" s="72"/>
      <c r="U115" s="72"/>
      <c r="V115" s="72"/>
      <c r="W115" s="72"/>
      <c r="X115" s="72"/>
      <c r="Y115" s="72"/>
      <c r="Z115" s="72"/>
      <c r="AA115" s="72"/>
      <c r="AB115" s="72"/>
      <c r="AC115" s="72"/>
      <c r="AD115" s="72"/>
      <c r="AE115" s="72"/>
      <c r="AF115" s="72"/>
      <c r="AG115" s="72"/>
    </row>
    <row r="116" spans="1:33" ht="20.100000000000001" customHeight="1" x14ac:dyDescent="0.2">
      <c r="A116" s="32"/>
      <c r="B116" s="32"/>
      <c r="C116" s="32"/>
      <c r="D116" s="32"/>
      <c r="E116" s="32"/>
      <c r="F116" s="32"/>
      <c r="G116" s="32"/>
      <c r="H116" s="32"/>
      <c r="I116" s="32"/>
      <c r="J116" s="32"/>
      <c r="K116" s="32"/>
      <c r="L116" s="32"/>
      <c r="M116" s="32"/>
      <c r="N116" s="32"/>
      <c r="O116" s="32"/>
      <c r="P116" s="72"/>
      <c r="Q116" s="72"/>
      <c r="R116" s="72"/>
      <c r="S116" s="72"/>
      <c r="T116" s="72"/>
      <c r="U116" s="72"/>
      <c r="V116" s="72"/>
      <c r="W116" s="72"/>
      <c r="X116" s="72"/>
      <c r="Y116" s="72"/>
      <c r="Z116" s="72"/>
      <c r="AA116" s="72"/>
      <c r="AB116" s="72"/>
      <c r="AC116" s="72"/>
      <c r="AD116" s="72"/>
      <c r="AE116" s="72"/>
      <c r="AF116" s="72"/>
      <c r="AG116" s="72"/>
    </row>
    <row r="117" spans="1:33" ht="20.100000000000001" customHeight="1" x14ac:dyDescent="0.2">
      <c r="A117" s="32"/>
      <c r="B117" s="32"/>
      <c r="C117" s="32"/>
      <c r="D117" s="32"/>
      <c r="E117" s="32"/>
      <c r="F117" s="32"/>
      <c r="G117" s="32"/>
      <c r="H117" s="32"/>
      <c r="I117" s="32"/>
      <c r="J117" s="32"/>
      <c r="K117" s="32"/>
      <c r="L117" s="32"/>
      <c r="M117" s="32"/>
      <c r="N117" s="32"/>
      <c r="O117" s="32"/>
      <c r="P117" s="72"/>
      <c r="Q117" s="72"/>
      <c r="R117" s="72"/>
      <c r="S117" s="72"/>
      <c r="T117" s="72"/>
      <c r="U117" s="72"/>
      <c r="V117" s="72"/>
      <c r="W117" s="72"/>
      <c r="X117" s="72"/>
      <c r="Y117" s="72"/>
      <c r="Z117" s="72"/>
      <c r="AA117" s="72"/>
      <c r="AB117" s="72"/>
      <c r="AC117" s="72"/>
      <c r="AD117" s="72"/>
      <c r="AE117" s="72"/>
      <c r="AF117" s="72"/>
      <c r="AG117" s="72"/>
    </row>
    <row r="118" spans="1:33" ht="20.100000000000001" customHeight="1" x14ac:dyDescent="0.2">
      <c r="A118" s="32"/>
      <c r="B118" s="32"/>
      <c r="C118" s="32"/>
      <c r="D118" s="32"/>
      <c r="E118" s="32"/>
      <c r="F118" s="32"/>
      <c r="G118" s="32"/>
      <c r="H118" s="32"/>
      <c r="I118" s="32"/>
      <c r="J118" s="32"/>
      <c r="K118" s="32"/>
      <c r="L118" s="32"/>
      <c r="M118" s="32"/>
      <c r="N118" s="32"/>
      <c r="O118" s="32"/>
      <c r="P118" s="72"/>
      <c r="Q118" s="72"/>
      <c r="R118" s="72"/>
      <c r="S118" s="72"/>
      <c r="T118" s="72"/>
      <c r="U118" s="72"/>
      <c r="V118" s="72"/>
      <c r="W118" s="72"/>
      <c r="X118" s="72"/>
      <c r="Y118" s="72"/>
      <c r="Z118" s="72"/>
      <c r="AA118" s="72"/>
      <c r="AB118" s="72"/>
      <c r="AC118" s="72"/>
      <c r="AD118" s="72"/>
      <c r="AE118" s="72"/>
      <c r="AF118" s="72"/>
      <c r="AG118" s="72"/>
    </row>
    <row r="119" spans="1:33" ht="20.100000000000001" customHeight="1" x14ac:dyDescent="0.2">
      <c r="A119" s="32"/>
      <c r="B119" s="32"/>
      <c r="C119" s="32"/>
      <c r="D119" s="32"/>
      <c r="E119" s="32"/>
      <c r="F119" s="32"/>
      <c r="G119" s="32"/>
      <c r="H119" s="32"/>
      <c r="I119" s="32"/>
      <c r="J119" s="32"/>
      <c r="K119" s="32"/>
      <c r="L119" s="32"/>
      <c r="M119" s="32"/>
      <c r="N119" s="32"/>
      <c r="O119" s="32"/>
      <c r="P119" s="72"/>
      <c r="Q119" s="72"/>
      <c r="R119" s="72"/>
      <c r="S119" s="72"/>
      <c r="T119" s="72"/>
      <c r="U119" s="72"/>
      <c r="V119" s="72"/>
      <c r="W119" s="72"/>
      <c r="X119" s="72"/>
      <c r="Y119" s="72"/>
      <c r="Z119" s="72"/>
      <c r="AA119" s="72"/>
      <c r="AB119" s="72"/>
      <c r="AC119" s="72"/>
      <c r="AD119" s="72"/>
      <c r="AE119" s="72"/>
      <c r="AF119" s="72"/>
      <c r="AG119" s="72"/>
    </row>
    <row r="120" spans="1:33" ht="20.100000000000001" customHeight="1" x14ac:dyDescent="0.2">
      <c r="A120" s="32"/>
      <c r="B120" s="32"/>
      <c r="C120" s="32"/>
      <c r="D120" s="32"/>
      <c r="E120" s="32"/>
      <c r="F120" s="32"/>
      <c r="G120" s="32"/>
      <c r="H120" s="32"/>
      <c r="I120" s="32"/>
      <c r="J120" s="32"/>
      <c r="K120" s="32"/>
      <c r="L120" s="32"/>
      <c r="M120" s="32"/>
      <c r="N120" s="32"/>
      <c r="O120" s="32"/>
      <c r="P120" s="72"/>
      <c r="Q120" s="72"/>
      <c r="R120" s="72"/>
      <c r="S120" s="72"/>
      <c r="T120" s="72"/>
      <c r="U120" s="72"/>
      <c r="V120" s="72"/>
      <c r="W120" s="72"/>
      <c r="X120" s="72"/>
      <c r="Y120" s="72"/>
      <c r="Z120" s="72"/>
      <c r="AA120" s="72"/>
      <c r="AB120" s="72"/>
      <c r="AC120" s="72"/>
      <c r="AD120" s="72"/>
      <c r="AE120" s="72"/>
      <c r="AF120" s="72"/>
      <c r="AG120" s="72"/>
    </row>
    <row r="121" spans="1:33" ht="20.100000000000001" customHeight="1" x14ac:dyDescent="0.2">
      <c r="A121" s="32"/>
      <c r="B121" s="32"/>
      <c r="C121" s="32"/>
      <c r="D121" s="32"/>
      <c r="E121" s="32"/>
      <c r="F121" s="32"/>
      <c r="G121" s="32"/>
      <c r="H121" s="32"/>
      <c r="I121" s="32"/>
      <c r="J121" s="32"/>
      <c r="K121" s="32"/>
      <c r="L121" s="32"/>
      <c r="M121" s="32"/>
      <c r="N121" s="32"/>
      <c r="O121" s="32"/>
      <c r="P121" s="72"/>
      <c r="Q121" s="72"/>
      <c r="R121" s="72"/>
      <c r="S121" s="72"/>
      <c r="T121" s="72"/>
      <c r="U121" s="72"/>
      <c r="V121" s="72"/>
      <c r="W121" s="72"/>
      <c r="X121" s="72"/>
      <c r="Y121" s="72"/>
      <c r="Z121" s="72"/>
      <c r="AA121" s="72"/>
      <c r="AB121" s="72"/>
      <c r="AC121" s="72"/>
      <c r="AD121" s="72"/>
      <c r="AE121" s="72"/>
      <c r="AF121" s="72"/>
      <c r="AG121" s="72"/>
    </row>
    <row r="122" spans="1:33" ht="20.100000000000001" customHeight="1" x14ac:dyDescent="0.2">
      <c r="A122" s="32"/>
      <c r="B122" s="32"/>
      <c r="C122" s="32"/>
      <c r="D122" s="32"/>
      <c r="E122" s="32"/>
      <c r="F122" s="32"/>
      <c r="G122" s="32"/>
      <c r="H122" s="32"/>
      <c r="I122" s="32"/>
      <c r="J122" s="32"/>
      <c r="K122" s="32"/>
      <c r="L122" s="32"/>
      <c r="M122" s="32"/>
      <c r="N122" s="32"/>
      <c r="O122" s="32"/>
      <c r="P122" s="72"/>
      <c r="Q122" s="72"/>
      <c r="R122" s="72"/>
      <c r="S122" s="72"/>
      <c r="T122" s="72"/>
      <c r="U122" s="72"/>
      <c r="V122" s="72"/>
      <c r="W122" s="72"/>
      <c r="X122" s="72"/>
      <c r="Y122" s="72"/>
      <c r="Z122" s="72"/>
      <c r="AA122" s="72"/>
      <c r="AB122" s="72"/>
      <c r="AC122" s="72"/>
      <c r="AD122" s="72"/>
      <c r="AE122" s="72"/>
      <c r="AF122" s="72"/>
      <c r="AG122" s="72"/>
    </row>
    <row r="123" spans="1:33" ht="20.100000000000001" customHeight="1" x14ac:dyDescent="0.2">
      <c r="A123" s="32"/>
      <c r="B123" s="32"/>
      <c r="C123" s="32"/>
      <c r="D123" s="32"/>
      <c r="E123" s="32"/>
      <c r="F123" s="32"/>
      <c r="G123" s="32"/>
      <c r="H123" s="32"/>
      <c r="I123" s="32"/>
      <c r="J123" s="32"/>
      <c r="K123" s="32"/>
      <c r="L123" s="32"/>
      <c r="M123" s="32"/>
      <c r="N123" s="32"/>
      <c r="O123" s="32"/>
      <c r="P123" s="72"/>
      <c r="Q123" s="72"/>
      <c r="R123" s="72"/>
      <c r="S123" s="72"/>
      <c r="T123" s="72"/>
      <c r="U123" s="72"/>
      <c r="V123" s="72"/>
      <c r="W123" s="72"/>
      <c r="X123" s="72"/>
      <c r="Y123" s="72"/>
      <c r="Z123" s="72"/>
      <c r="AA123" s="72"/>
      <c r="AB123" s="72"/>
      <c r="AC123" s="72"/>
      <c r="AD123" s="72"/>
      <c r="AE123" s="72"/>
      <c r="AF123" s="72"/>
      <c r="AG123" s="72"/>
    </row>
    <row r="124" spans="1:33" ht="20.100000000000001" customHeight="1" x14ac:dyDescent="0.2">
      <c r="A124" s="32"/>
      <c r="B124" s="32"/>
      <c r="C124" s="32"/>
      <c r="D124" s="32"/>
      <c r="E124" s="32"/>
      <c r="F124" s="32"/>
      <c r="G124" s="32"/>
      <c r="H124" s="32"/>
      <c r="I124" s="32"/>
      <c r="J124" s="32"/>
      <c r="K124" s="32"/>
      <c r="L124" s="32"/>
      <c r="M124" s="32"/>
      <c r="N124" s="32"/>
      <c r="O124" s="32"/>
      <c r="P124" s="72"/>
      <c r="Q124" s="72"/>
      <c r="R124" s="72"/>
      <c r="S124" s="72"/>
      <c r="T124" s="72"/>
      <c r="U124" s="72"/>
      <c r="V124" s="72"/>
      <c r="W124" s="72"/>
      <c r="X124" s="72"/>
      <c r="Y124" s="72"/>
      <c r="Z124" s="72"/>
      <c r="AA124" s="72"/>
      <c r="AB124" s="72"/>
      <c r="AC124" s="72"/>
      <c r="AD124" s="72"/>
      <c r="AE124" s="72"/>
      <c r="AF124" s="72"/>
      <c r="AG124" s="72"/>
    </row>
    <row r="125" spans="1:33" ht="20.100000000000001" customHeight="1" x14ac:dyDescent="0.2">
      <c r="A125" s="32"/>
      <c r="B125" s="32"/>
      <c r="C125" s="32"/>
      <c r="D125" s="32"/>
      <c r="E125" s="32"/>
      <c r="F125" s="32"/>
      <c r="G125" s="32"/>
      <c r="H125" s="32"/>
      <c r="I125" s="32"/>
      <c r="J125" s="32"/>
      <c r="K125" s="32"/>
      <c r="L125" s="32"/>
      <c r="M125" s="32"/>
      <c r="N125" s="32"/>
      <c r="O125" s="32"/>
      <c r="P125" s="72"/>
      <c r="Q125" s="72"/>
      <c r="R125" s="72"/>
      <c r="S125" s="72"/>
      <c r="T125" s="72"/>
      <c r="U125" s="72"/>
      <c r="V125" s="72"/>
      <c r="W125" s="72"/>
      <c r="X125" s="72"/>
      <c r="Y125" s="72"/>
      <c r="Z125" s="72"/>
      <c r="AA125" s="72"/>
      <c r="AB125" s="72"/>
      <c r="AC125" s="72"/>
      <c r="AD125" s="72"/>
      <c r="AE125" s="72"/>
      <c r="AF125" s="72"/>
      <c r="AG125" s="72"/>
    </row>
    <row r="126" spans="1:33" ht="20.100000000000001" customHeight="1" x14ac:dyDescent="0.2">
      <c r="A126" s="32"/>
      <c r="B126" s="32"/>
      <c r="C126" s="32"/>
      <c r="D126" s="32"/>
      <c r="E126" s="32"/>
      <c r="F126" s="32"/>
      <c r="G126" s="32"/>
      <c r="H126" s="32"/>
      <c r="I126" s="32"/>
      <c r="J126" s="32"/>
      <c r="K126" s="32"/>
      <c r="L126" s="32"/>
      <c r="M126" s="32"/>
      <c r="N126" s="32"/>
      <c r="O126" s="32"/>
      <c r="P126" s="72"/>
      <c r="Q126" s="72"/>
      <c r="R126" s="72"/>
      <c r="S126" s="72"/>
      <c r="T126" s="72"/>
      <c r="U126" s="72"/>
      <c r="V126" s="72"/>
      <c r="W126" s="72"/>
      <c r="X126" s="72"/>
      <c r="Y126" s="72"/>
      <c r="Z126" s="72"/>
      <c r="AA126" s="72"/>
      <c r="AB126" s="72"/>
      <c r="AC126" s="72"/>
      <c r="AD126" s="72"/>
      <c r="AE126" s="72"/>
      <c r="AF126" s="72"/>
      <c r="AG126" s="72"/>
    </row>
    <row r="127" spans="1:33" ht="20.100000000000001" customHeight="1" x14ac:dyDescent="0.2">
      <c r="A127" s="32"/>
      <c r="B127" s="32"/>
      <c r="C127" s="32"/>
      <c r="D127" s="32"/>
      <c r="E127" s="32"/>
      <c r="F127" s="32"/>
      <c r="G127" s="32"/>
      <c r="H127" s="32"/>
      <c r="I127" s="32"/>
      <c r="J127" s="32"/>
      <c r="K127" s="32"/>
      <c r="L127" s="32"/>
      <c r="M127" s="32"/>
      <c r="N127" s="32"/>
      <c r="O127" s="32"/>
      <c r="P127" s="72"/>
      <c r="Q127" s="72"/>
      <c r="R127" s="72"/>
      <c r="S127" s="72"/>
      <c r="T127" s="72"/>
      <c r="U127" s="72"/>
      <c r="V127" s="72"/>
      <c r="W127" s="72"/>
      <c r="X127" s="72"/>
      <c r="Y127" s="72"/>
      <c r="Z127" s="72"/>
      <c r="AA127" s="72"/>
      <c r="AB127" s="72"/>
      <c r="AC127" s="72"/>
      <c r="AD127" s="72"/>
      <c r="AE127" s="72"/>
      <c r="AF127" s="72"/>
      <c r="AG127" s="72"/>
    </row>
    <row r="128" spans="1:33" ht="20.100000000000001" customHeight="1" x14ac:dyDescent="0.2">
      <c r="A128" s="32"/>
      <c r="B128" s="32"/>
      <c r="C128" s="32"/>
      <c r="D128" s="32"/>
      <c r="E128" s="32"/>
      <c r="F128" s="32"/>
      <c r="G128" s="32"/>
      <c r="H128" s="32"/>
      <c r="I128" s="32"/>
      <c r="J128" s="32"/>
      <c r="K128" s="32"/>
      <c r="L128" s="32"/>
      <c r="M128" s="32"/>
      <c r="N128" s="32"/>
      <c r="O128" s="32"/>
      <c r="P128" s="72"/>
      <c r="Q128" s="72"/>
      <c r="R128" s="72"/>
      <c r="S128" s="72"/>
      <c r="T128" s="72"/>
      <c r="U128" s="72"/>
      <c r="V128" s="72"/>
      <c r="W128" s="72"/>
      <c r="X128" s="72"/>
      <c r="Y128" s="72"/>
      <c r="Z128" s="72"/>
      <c r="AA128" s="72"/>
      <c r="AB128" s="72"/>
      <c r="AC128" s="72"/>
      <c r="AD128" s="72"/>
      <c r="AE128" s="72"/>
      <c r="AF128" s="72"/>
      <c r="AG128" s="72"/>
    </row>
    <row r="129" spans="1:33" ht="20.100000000000001" customHeight="1" x14ac:dyDescent="0.2">
      <c r="A129" s="32"/>
      <c r="B129" s="32"/>
      <c r="C129" s="32"/>
      <c r="D129" s="32"/>
      <c r="E129" s="32"/>
      <c r="F129" s="32"/>
      <c r="G129" s="32"/>
      <c r="H129" s="32"/>
      <c r="I129" s="32"/>
      <c r="J129" s="32"/>
      <c r="K129" s="32"/>
      <c r="L129" s="32"/>
      <c r="M129" s="32"/>
      <c r="N129" s="32"/>
      <c r="O129" s="32"/>
      <c r="P129" s="72"/>
      <c r="Q129" s="72"/>
      <c r="R129" s="72"/>
      <c r="S129" s="72"/>
      <c r="T129" s="72"/>
      <c r="U129" s="72"/>
      <c r="V129" s="72"/>
      <c r="W129" s="72"/>
      <c r="X129" s="72"/>
      <c r="Y129" s="72"/>
      <c r="Z129" s="72"/>
      <c r="AA129" s="72"/>
      <c r="AB129" s="72"/>
      <c r="AC129" s="72"/>
      <c r="AD129" s="72"/>
      <c r="AE129" s="72"/>
      <c r="AF129" s="72"/>
      <c r="AG129" s="72"/>
    </row>
    <row r="130" spans="1:33" ht="20.100000000000001" customHeight="1" x14ac:dyDescent="0.2">
      <c r="A130" s="32"/>
      <c r="B130" s="32"/>
      <c r="C130" s="32"/>
      <c r="D130" s="32"/>
      <c r="E130" s="32"/>
      <c r="F130" s="32"/>
      <c r="G130" s="32"/>
      <c r="H130" s="32"/>
      <c r="I130" s="32"/>
      <c r="J130" s="32"/>
      <c r="K130" s="32"/>
      <c r="L130" s="32"/>
      <c r="M130" s="32"/>
      <c r="N130" s="32"/>
      <c r="O130" s="32"/>
      <c r="P130" s="72"/>
      <c r="Q130" s="72"/>
      <c r="R130" s="72"/>
      <c r="S130" s="72"/>
      <c r="T130" s="72"/>
      <c r="U130" s="72"/>
      <c r="V130" s="72"/>
      <c r="W130" s="72"/>
      <c r="X130" s="72"/>
      <c r="Y130" s="72"/>
      <c r="Z130" s="72"/>
      <c r="AA130" s="72"/>
      <c r="AB130" s="72"/>
      <c r="AC130" s="72"/>
      <c r="AD130" s="72"/>
      <c r="AE130" s="72"/>
      <c r="AF130" s="72"/>
      <c r="AG130" s="72"/>
    </row>
    <row r="131" spans="1:33" ht="20.100000000000001" customHeight="1" x14ac:dyDescent="0.2">
      <c r="A131" s="32"/>
      <c r="B131" s="32"/>
      <c r="C131" s="32"/>
      <c r="D131" s="32"/>
      <c r="E131" s="32"/>
      <c r="F131" s="32"/>
      <c r="G131" s="32"/>
      <c r="H131" s="32"/>
      <c r="I131" s="32"/>
      <c r="J131" s="32"/>
      <c r="K131" s="32"/>
      <c r="L131" s="32"/>
      <c r="M131" s="32"/>
      <c r="N131" s="32"/>
      <c r="O131" s="32"/>
      <c r="P131" s="72"/>
      <c r="Q131" s="72"/>
      <c r="R131" s="72"/>
      <c r="S131" s="72"/>
      <c r="T131" s="72"/>
      <c r="U131" s="72"/>
      <c r="V131" s="72"/>
      <c r="W131" s="72"/>
      <c r="X131" s="72"/>
      <c r="Y131" s="72"/>
      <c r="Z131" s="72"/>
      <c r="AA131" s="72"/>
      <c r="AB131" s="72"/>
      <c r="AC131" s="72"/>
      <c r="AD131" s="72"/>
      <c r="AE131" s="72"/>
      <c r="AF131" s="72"/>
      <c r="AG131" s="72"/>
    </row>
    <row r="132" spans="1:33" ht="20.100000000000001" customHeight="1" x14ac:dyDescent="0.2">
      <c r="A132" s="32"/>
      <c r="B132" s="32"/>
      <c r="C132" s="32"/>
      <c r="D132" s="32"/>
      <c r="E132" s="32"/>
      <c r="F132" s="32"/>
      <c r="G132" s="32"/>
      <c r="H132" s="32"/>
      <c r="I132" s="32"/>
      <c r="J132" s="32"/>
      <c r="K132" s="32"/>
      <c r="L132" s="32"/>
      <c r="M132" s="32"/>
      <c r="N132" s="32"/>
      <c r="O132" s="32"/>
      <c r="P132" s="72"/>
      <c r="Q132" s="72"/>
      <c r="R132" s="72"/>
      <c r="S132" s="72"/>
      <c r="T132" s="72"/>
      <c r="U132" s="72"/>
      <c r="V132" s="72"/>
      <c r="W132" s="72"/>
      <c r="X132" s="72"/>
      <c r="Y132" s="72"/>
      <c r="Z132" s="72"/>
      <c r="AA132" s="72"/>
      <c r="AB132" s="72"/>
      <c r="AC132" s="72"/>
      <c r="AD132" s="72"/>
      <c r="AE132" s="72"/>
      <c r="AF132" s="72"/>
      <c r="AG132" s="72"/>
    </row>
    <row r="133" spans="1:33" ht="20.100000000000001" customHeight="1" x14ac:dyDescent="0.2">
      <c r="A133" s="32"/>
      <c r="B133" s="32"/>
      <c r="C133" s="32"/>
      <c r="D133" s="32"/>
      <c r="E133" s="32"/>
      <c r="F133" s="32"/>
      <c r="G133" s="32"/>
      <c r="H133" s="32"/>
      <c r="I133" s="32"/>
      <c r="J133" s="32"/>
      <c r="K133" s="32"/>
      <c r="L133" s="32"/>
      <c r="M133" s="32"/>
      <c r="N133" s="32"/>
      <c r="O133" s="32"/>
      <c r="P133" s="72"/>
      <c r="Q133" s="72"/>
      <c r="R133" s="72"/>
      <c r="S133" s="72"/>
      <c r="T133" s="72"/>
      <c r="U133" s="72"/>
      <c r="V133" s="72"/>
      <c r="W133" s="72"/>
      <c r="X133" s="72"/>
      <c r="Y133" s="72"/>
      <c r="Z133" s="72"/>
      <c r="AA133" s="72"/>
      <c r="AB133" s="72"/>
      <c r="AC133" s="72"/>
      <c r="AD133" s="72"/>
      <c r="AE133" s="72"/>
      <c r="AF133" s="72"/>
      <c r="AG133" s="72"/>
    </row>
    <row r="134" spans="1:33" ht="20.100000000000001" customHeight="1" x14ac:dyDescent="0.2">
      <c r="A134" s="32"/>
      <c r="B134" s="32"/>
      <c r="C134" s="32"/>
      <c r="D134" s="32"/>
      <c r="E134" s="32"/>
      <c r="F134" s="32"/>
      <c r="G134" s="32"/>
      <c r="H134" s="32"/>
      <c r="I134" s="32"/>
      <c r="J134" s="32"/>
      <c r="K134" s="32"/>
      <c r="L134" s="32"/>
      <c r="M134" s="32"/>
      <c r="N134" s="32"/>
      <c r="O134" s="32"/>
      <c r="P134" s="72"/>
      <c r="Q134" s="72"/>
      <c r="R134" s="72"/>
      <c r="S134" s="72"/>
      <c r="T134" s="72"/>
      <c r="U134" s="72"/>
      <c r="V134" s="72"/>
      <c r="W134" s="72"/>
      <c r="X134" s="72"/>
      <c r="Y134" s="72"/>
      <c r="Z134" s="72"/>
      <c r="AA134" s="72"/>
      <c r="AB134" s="72"/>
      <c r="AC134" s="72"/>
      <c r="AD134" s="72"/>
      <c r="AE134" s="72"/>
      <c r="AF134" s="72"/>
      <c r="AG134" s="72"/>
    </row>
    <row r="135" spans="1:33" ht="20.100000000000001" customHeight="1" x14ac:dyDescent="0.2">
      <c r="A135" s="32"/>
      <c r="B135" s="32"/>
      <c r="C135" s="32"/>
      <c r="D135" s="32"/>
      <c r="E135" s="32"/>
      <c r="F135" s="32"/>
      <c r="G135" s="32"/>
      <c r="H135" s="32"/>
      <c r="I135" s="32"/>
      <c r="J135" s="32"/>
      <c r="K135" s="32"/>
      <c r="L135" s="32"/>
      <c r="M135" s="32"/>
      <c r="N135" s="32"/>
      <c r="O135" s="32"/>
      <c r="P135" s="72"/>
      <c r="Q135" s="72"/>
      <c r="R135" s="72"/>
      <c r="S135" s="72"/>
      <c r="T135" s="72"/>
      <c r="U135" s="72"/>
      <c r="V135" s="72"/>
      <c r="W135" s="72"/>
      <c r="X135" s="72"/>
      <c r="Y135" s="72"/>
      <c r="Z135" s="72"/>
      <c r="AA135" s="72"/>
      <c r="AB135" s="72"/>
      <c r="AC135" s="72"/>
      <c r="AD135" s="72"/>
      <c r="AE135" s="72"/>
      <c r="AF135" s="72"/>
      <c r="AG135" s="72"/>
    </row>
    <row r="136" spans="1:33" ht="20.100000000000001" customHeight="1" x14ac:dyDescent="0.2">
      <c r="A136" s="32"/>
      <c r="B136" s="32"/>
      <c r="C136" s="32"/>
      <c r="D136" s="32"/>
      <c r="E136" s="32"/>
      <c r="F136" s="32"/>
      <c r="G136" s="32"/>
      <c r="H136" s="32"/>
      <c r="I136" s="32"/>
      <c r="J136" s="32"/>
      <c r="K136" s="32"/>
      <c r="L136" s="32"/>
      <c r="M136" s="32"/>
      <c r="N136" s="32"/>
      <c r="O136" s="32"/>
      <c r="P136" s="72"/>
      <c r="Q136" s="72"/>
      <c r="R136" s="72"/>
      <c r="S136" s="72"/>
      <c r="T136" s="72"/>
      <c r="U136" s="72"/>
      <c r="V136" s="72"/>
      <c r="W136" s="72"/>
      <c r="X136" s="72"/>
      <c r="Y136" s="72"/>
      <c r="Z136" s="72"/>
      <c r="AA136" s="72"/>
      <c r="AB136" s="72"/>
      <c r="AC136" s="72"/>
      <c r="AD136" s="72"/>
      <c r="AE136" s="72"/>
      <c r="AF136" s="72"/>
      <c r="AG136" s="72"/>
    </row>
    <row r="137" spans="1:33" ht="20.100000000000001" customHeight="1" x14ac:dyDescent="0.2">
      <c r="A137" s="32"/>
      <c r="B137" s="32"/>
      <c r="C137" s="32"/>
      <c r="D137" s="32"/>
      <c r="E137" s="32"/>
      <c r="F137" s="32"/>
      <c r="G137" s="32"/>
      <c r="H137" s="32"/>
      <c r="I137" s="32"/>
      <c r="J137" s="32"/>
      <c r="K137" s="32"/>
      <c r="L137" s="32"/>
      <c r="M137" s="32"/>
      <c r="N137" s="32"/>
      <c r="O137" s="32"/>
      <c r="P137" s="72"/>
      <c r="Q137" s="72"/>
      <c r="R137" s="72"/>
      <c r="S137" s="72"/>
      <c r="T137" s="72"/>
      <c r="U137" s="72"/>
      <c r="V137" s="72"/>
      <c r="W137" s="72"/>
      <c r="X137" s="72"/>
      <c r="Y137" s="72"/>
      <c r="Z137" s="72"/>
      <c r="AA137" s="72"/>
      <c r="AB137" s="72"/>
      <c r="AC137" s="72"/>
      <c r="AD137" s="72"/>
      <c r="AE137" s="72"/>
      <c r="AF137" s="72"/>
      <c r="AG137" s="72"/>
    </row>
    <row r="138" spans="1:33" ht="20.100000000000001" customHeight="1" x14ac:dyDescent="0.2">
      <c r="A138" s="32"/>
      <c r="B138" s="32"/>
      <c r="C138" s="32"/>
      <c r="D138" s="32"/>
      <c r="E138" s="32"/>
      <c r="F138" s="32"/>
      <c r="G138" s="32"/>
      <c r="H138" s="32"/>
      <c r="I138" s="32"/>
      <c r="J138" s="32"/>
      <c r="K138" s="32"/>
      <c r="L138" s="32"/>
      <c r="M138" s="32"/>
      <c r="N138" s="32"/>
      <c r="O138" s="32"/>
      <c r="P138" s="72"/>
      <c r="Q138" s="72"/>
      <c r="R138" s="72"/>
      <c r="S138" s="72"/>
      <c r="T138" s="72"/>
      <c r="U138" s="72"/>
      <c r="V138" s="72"/>
      <c r="W138" s="72"/>
      <c r="X138" s="72"/>
      <c r="Y138" s="72"/>
      <c r="Z138" s="72"/>
      <c r="AA138" s="72"/>
      <c r="AB138" s="72"/>
      <c r="AC138" s="72"/>
      <c r="AD138" s="72"/>
      <c r="AE138" s="72"/>
      <c r="AF138" s="72"/>
      <c r="AG138" s="72"/>
    </row>
    <row r="139" spans="1:33" ht="20.100000000000001" customHeight="1" x14ac:dyDescent="0.2">
      <c r="A139" s="32"/>
      <c r="B139" s="32"/>
      <c r="C139" s="32"/>
      <c r="D139" s="32"/>
      <c r="E139" s="32"/>
      <c r="F139" s="32"/>
      <c r="G139" s="32"/>
      <c r="H139" s="32"/>
      <c r="I139" s="32"/>
      <c r="J139" s="32"/>
      <c r="K139" s="32"/>
      <c r="L139" s="32"/>
      <c r="M139" s="32"/>
      <c r="N139" s="32"/>
      <c r="O139" s="32"/>
      <c r="P139" s="72"/>
      <c r="Q139" s="72"/>
      <c r="R139" s="72"/>
      <c r="S139" s="72"/>
      <c r="T139" s="72"/>
      <c r="U139" s="72"/>
      <c r="V139" s="72"/>
      <c r="W139" s="72"/>
      <c r="X139" s="72"/>
      <c r="Y139" s="72"/>
      <c r="Z139" s="72"/>
      <c r="AA139" s="72"/>
      <c r="AB139" s="72"/>
      <c r="AC139" s="72"/>
      <c r="AD139" s="72"/>
      <c r="AE139" s="72"/>
      <c r="AF139" s="72"/>
      <c r="AG139" s="72"/>
    </row>
    <row r="140" spans="1:33" ht="20.100000000000001" customHeight="1" x14ac:dyDescent="0.2">
      <c r="A140" s="32"/>
      <c r="B140" s="32"/>
      <c r="C140" s="32"/>
      <c r="D140" s="32"/>
      <c r="E140" s="32"/>
      <c r="F140" s="32"/>
      <c r="G140" s="32"/>
      <c r="H140" s="32"/>
      <c r="I140" s="32"/>
      <c r="J140" s="32"/>
      <c r="K140" s="32"/>
      <c r="L140" s="32"/>
      <c r="M140" s="32"/>
      <c r="N140" s="32"/>
      <c r="O140" s="32"/>
      <c r="P140" s="72"/>
      <c r="Q140" s="72"/>
      <c r="R140" s="72"/>
      <c r="S140" s="72"/>
      <c r="T140" s="72"/>
      <c r="U140" s="72"/>
      <c r="V140" s="72"/>
      <c r="W140" s="72"/>
      <c r="X140" s="72"/>
      <c r="Y140" s="72"/>
      <c r="Z140" s="72"/>
      <c r="AA140" s="72"/>
      <c r="AB140" s="72"/>
      <c r="AC140" s="72"/>
      <c r="AD140" s="72"/>
      <c r="AE140" s="72"/>
      <c r="AF140" s="72"/>
      <c r="AG140" s="72"/>
    </row>
    <row r="141" spans="1:33" ht="20.100000000000001" customHeight="1" x14ac:dyDescent="0.2">
      <c r="A141" s="32"/>
      <c r="B141" s="32"/>
      <c r="C141" s="32"/>
      <c r="D141" s="32"/>
      <c r="E141" s="32"/>
      <c r="F141" s="32"/>
      <c r="G141" s="32"/>
      <c r="H141" s="32"/>
      <c r="I141" s="32"/>
      <c r="J141" s="32"/>
      <c r="K141" s="32"/>
      <c r="L141" s="32"/>
      <c r="M141" s="32"/>
      <c r="N141" s="32"/>
      <c r="O141" s="32"/>
      <c r="P141" s="72"/>
      <c r="Q141" s="72"/>
      <c r="R141" s="72"/>
      <c r="S141" s="72"/>
      <c r="T141" s="72"/>
      <c r="U141" s="72"/>
      <c r="V141" s="72"/>
      <c r="W141" s="72"/>
      <c r="X141" s="72"/>
      <c r="Y141" s="72"/>
      <c r="Z141" s="72"/>
      <c r="AA141" s="72"/>
      <c r="AB141" s="72"/>
      <c r="AC141" s="72"/>
      <c r="AD141" s="72"/>
      <c r="AE141" s="72"/>
      <c r="AF141" s="72"/>
      <c r="AG141" s="72"/>
    </row>
    <row r="142" spans="1:33" ht="20.100000000000001" customHeight="1" x14ac:dyDescent="0.2">
      <c r="A142" s="32"/>
      <c r="B142" s="32"/>
      <c r="C142" s="32"/>
      <c r="D142" s="32"/>
      <c r="E142" s="32"/>
      <c r="F142" s="32"/>
      <c r="G142" s="32"/>
      <c r="H142" s="32"/>
      <c r="I142" s="32"/>
      <c r="J142" s="32"/>
      <c r="K142" s="32"/>
      <c r="L142" s="32"/>
      <c r="M142" s="32"/>
      <c r="N142" s="32"/>
      <c r="O142" s="32"/>
      <c r="P142" s="72"/>
      <c r="Q142" s="72"/>
      <c r="R142" s="72"/>
      <c r="S142" s="72"/>
      <c r="T142" s="72"/>
      <c r="U142" s="72"/>
      <c r="V142" s="72"/>
      <c r="W142" s="72"/>
      <c r="X142" s="72"/>
      <c r="Y142" s="72"/>
      <c r="Z142" s="72"/>
      <c r="AA142" s="72"/>
      <c r="AB142" s="72"/>
      <c r="AC142" s="72"/>
      <c r="AD142" s="72"/>
      <c r="AE142" s="72"/>
      <c r="AF142" s="72"/>
      <c r="AG142" s="72"/>
    </row>
    <row r="143" spans="1:33" ht="20.100000000000001" customHeight="1" x14ac:dyDescent="0.2">
      <c r="A143" s="32"/>
      <c r="B143" s="32"/>
      <c r="C143" s="32"/>
      <c r="D143" s="32"/>
      <c r="E143" s="32"/>
      <c r="F143" s="32"/>
      <c r="G143" s="32"/>
      <c r="H143" s="32"/>
      <c r="I143" s="32"/>
      <c r="J143" s="32"/>
      <c r="K143" s="32"/>
      <c r="L143" s="32"/>
      <c r="M143" s="32"/>
      <c r="N143" s="32"/>
      <c r="O143" s="32"/>
      <c r="P143" s="72"/>
      <c r="Q143" s="72"/>
      <c r="R143" s="72"/>
      <c r="S143" s="72"/>
      <c r="T143" s="72"/>
      <c r="U143" s="72"/>
      <c r="V143" s="72"/>
      <c r="W143" s="72"/>
      <c r="X143" s="72"/>
      <c r="Y143" s="72"/>
      <c r="Z143" s="72"/>
      <c r="AA143" s="72"/>
      <c r="AB143" s="72"/>
      <c r="AC143" s="72"/>
      <c r="AD143" s="72"/>
      <c r="AE143" s="72"/>
      <c r="AF143" s="72"/>
      <c r="AG143" s="72"/>
    </row>
    <row r="144" spans="1:33" ht="20.100000000000001" customHeight="1" x14ac:dyDescent="0.2">
      <c r="A144" s="32"/>
      <c r="B144" s="32"/>
      <c r="C144" s="32"/>
      <c r="D144" s="32"/>
      <c r="E144" s="32"/>
      <c r="F144" s="32"/>
      <c r="G144" s="32"/>
      <c r="H144" s="32"/>
      <c r="I144" s="32"/>
      <c r="J144" s="32"/>
      <c r="K144" s="32"/>
      <c r="L144" s="32"/>
      <c r="M144" s="32"/>
      <c r="N144" s="32"/>
      <c r="O144" s="32"/>
      <c r="P144" s="72"/>
      <c r="Q144" s="72"/>
      <c r="R144" s="72"/>
      <c r="S144" s="72"/>
      <c r="T144" s="72"/>
      <c r="U144" s="72"/>
      <c r="V144" s="72"/>
      <c r="W144" s="72"/>
      <c r="X144" s="72"/>
      <c r="Y144" s="72"/>
      <c r="Z144" s="72"/>
      <c r="AA144" s="72"/>
      <c r="AB144" s="72"/>
      <c r="AC144" s="72"/>
      <c r="AD144" s="72"/>
      <c r="AE144" s="72"/>
      <c r="AF144" s="72"/>
      <c r="AG144" s="72"/>
    </row>
    <row r="145" spans="1:33" ht="20.100000000000001" customHeight="1" x14ac:dyDescent="0.2">
      <c r="A145" s="32"/>
      <c r="B145" s="32"/>
      <c r="C145" s="32"/>
      <c r="D145" s="32"/>
      <c r="E145" s="32"/>
      <c r="F145" s="32"/>
      <c r="G145" s="32"/>
      <c r="H145" s="32"/>
      <c r="I145" s="32"/>
      <c r="J145" s="32"/>
      <c r="K145" s="32"/>
      <c r="L145" s="32"/>
      <c r="M145" s="32"/>
      <c r="N145" s="32"/>
      <c r="O145" s="32"/>
      <c r="P145" s="72"/>
      <c r="Q145" s="72"/>
      <c r="R145" s="72"/>
      <c r="S145" s="72"/>
      <c r="T145" s="72"/>
      <c r="U145" s="72"/>
      <c r="V145" s="72"/>
      <c r="W145" s="72"/>
      <c r="X145" s="72"/>
      <c r="Y145" s="72"/>
      <c r="Z145" s="72"/>
      <c r="AA145" s="72"/>
      <c r="AB145" s="72"/>
      <c r="AC145" s="72"/>
      <c r="AD145" s="72"/>
      <c r="AE145" s="72"/>
      <c r="AF145" s="72"/>
      <c r="AG145" s="72"/>
    </row>
    <row r="146" spans="1:33" ht="20.100000000000001" customHeight="1" x14ac:dyDescent="0.2">
      <c r="A146" s="32"/>
      <c r="B146" s="32"/>
      <c r="C146" s="32"/>
      <c r="D146" s="32"/>
      <c r="E146" s="32"/>
      <c r="F146" s="32"/>
      <c r="G146" s="32"/>
      <c r="H146" s="32"/>
      <c r="I146" s="32"/>
      <c r="J146" s="32"/>
      <c r="K146" s="32"/>
      <c r="L146" s="32"/>
      <c r="M146" s="32"/>
      <c r="N146" s="32"/>
      <c r="O146" s="32"/>
      <c r="P146" s="72"/>
      <c r="Q146" s="72"/>
      <c r="R146" s="72"/>
      <c r="S146" s="72"/>
      <c r="T146" s="72"/>
      <c r="U146" s="72"/>
      <c r="V146" s="72"/>
      <c r="W146" s="72"/>
      <c r="X146" s="72"/>
      <c r="Y146" s="72"/>
      <c r="Z146" s="72"/>
      <c r="AA146" s="72"/>
      <c r="AB146" s="72"/>
      <c r="AC146" s="72"/>
      <c r="AD146" s="72"/>
      <c r="AE146" s="72"/>
      <c r="AF146" s="72"/>
      <c r="AG146" s="72"/>
    </row>
    <row r="147" spans="1:33" ht="20.100000000000001" customHeight="1" x14ac:dyDescent="0.2">
      <c r="A147" s="32"/>
      <c r="B147" s="32"/>
      <c r="C147" s="32"/>
      <c r="D147" s="32"/>
      <c r="E147" s="32"/>
      <c r="F147" s="32"/>
      <c r="G147" s="32"/>
      <c r="H147" s="32"/>
      <c r="I147" s="32"/>
      <c r="J147" s="32"/>
      <c r="K147" s="32"/>
      <c r="L147" s="32"/>
      <c r="M147" s="32"/>
      <c r="N147" s="32"/>
      <c r="O147" s="32"/>
      <c r="P147" s="72"/>
      <c r="Q147" s="72"/>
      <c r="R147" s="72"/>
      <c r="S147" s="72"/>
      <c r="T147" s="72"/>
      <c r="U147" s="72"/>
      <c r="V147" s="72"/>
      <c r="W147" s="72"/>
      <c r="X147" s="72"/>
      <c r="Y147" s="72"/>
      <c r="Z147" s="72"/>
      <c r="AA147" s="72"/>
      <c r="AB147" s="72"/>
      <c r="AC147" s="72"/>
      <c r="AD147" s="72"/>
      <c r="AE147" s="72"/>
      <c r="AF147" s="72"/>
      <c r="AG147" s="72"/>
    </row>
    <row r="148" spans="1:33" ht="20.100000000000001" customHeight="1" x14ac:dyDescent="0.2">
      <c r="A148" s="32"/>
      <c r="B148" s="32"/>
      <c r="C148" s="32"/>
      <c r="D148" s="32"/>
      <c r="E148" s="32"/>
      <c r="F148" s="32"/>
      <c r="G148" s="32"/>
      <c r="H148" s="32"/>
      <c r="I148" s="32"/>
      <c r="J148" s="32"/>
      <c r="K148" s="32"/>
      <c r="L148" s="32"/>
      <c r="M148" s="32"/>
      <c r="N148" s="32"/>
      <c r="O148" s="32"/>
      <c r="P148" s="72"/>
      <c r="Q148" s="72"/>
      <c r="R148" s="72"/>
      <c r="S148" s="72"/>
      <c r="T148" s="72"/>
      <c r="U148" s="72"/>
      <c r="V148" s="72"/>
      <c r="W148" s="72"/>
      <c r="X148" s="72"/>
      <c r="Y148" s="72"/>
      <c r="Z148" s="72"/>
      <c r="AA148" s="72"/>
      <c r="AB148" s="72"/>
      <c r="AC148" s="72"/>
      <c r="AD148" s="72"/>
      <c r="AE148" s="72"/>
      <c r="AF148" s="72"/>
      <c r="AG148" s="72"/>
    </row>
    <row r="149" spans="1:33" ht="20.100000000000001" customHeight="1" x14ac:dyDescent="0.2">
      <c r="A149" s="32"/>
      <c r="B149" s="32"/>
      <c r="C149" s="32"/>
      <c r="D149" s="32"/>
      <c r="E149" s="32"/>
      <c r="F149" s="32"/>
      <c r="G149" s="32"/>
      <c r="H149" s="32"/>
      <c r="I149" s="32"/>
      <c r="J149" s="32"/>
      <c r="K149" s="32"/>
      <c r="L149" s="32"/>
      <c r="M149" s="32"/>
      <c r="N149" s="32"/>
      <c r="O149" s="32"/>
      <c r="P149" s="72"/>
      <c r="Q149" s="72"/>
      <c r="R149" s="72"/>
      <c r="S149" s="72"/>
      <c r="T149" s="72"/>
      <c r="U149" s="72"/>
      <c r="V149" s="72"/>
      <c r="W149" s="72"/>
      <c r="X149" s="72"/>
      <c r="Y149" s="72"/>
      <c r="Z149" s="72"/>
      <c r="AA149" s="72"/>
      <c r="AB149" s="72"/>
      <c r="AC149" s="72"/>
      <c r="AD149" s="72"/>
      <c r="AE149" s="72"/>
      <c r="AF149" s="72"/>
      <c r="AG149" s="72"/>
    </row>
    <row r="150" spans="1:33" ht="20.100000000000001" customHeight="1" x14ac:dyDescent="0.2">
      <c r="A150" s="32"/>
      <c r="B150" s="32"/>
      <c r="C150" s="32"/>
      <c r="D150" s="32"/>
      <c r="E150" s="32"/>
      <c r="F150" s="32"/>
      <c r="G150" s="32"/>
      <c r="H150" s="32"/>
      <c r="I150" s="32"/>
      <c r="J150" s="32"/>
      <c r="K150" s="32"/>
      <c r="L150" s="32"/>
      <c r="M150" s="32"/>
      <c r="N150" s="32"/>
      <c r="O150" s="32"/>
      <c r="P150" s="72"/>
      <c r="Q150" s="72"/>
      <c r="R150" s="72"/>
      <c r="S150" s="72"/>
      <c r="T150" s="72"/>
      <c r="U150" s="72"/>
      <c r="V150" s="72"/>
      <c r="W150" s="72"/>
      <c r="X150" s="72"/>
      <c r="Y150" s="72"/>
      <c r="Z150" s="72"/>
      <c r="AA150" s="72"/>
      <c r="AB150" s="72"/>
      <c r="AC150" s="72"/>
      <c r="AD150" s="72"/>
      <c r="AE150" s="72"/>
      <c r="AF150" s="72"/>
      <c r="AG150" s="72"/>
    </row>
    <row r="151" spans="1:33" ht="20.100000000000001" customHeight="1" x14ac:dyDescent="0.2">
      <c r="A151" s="32"/>
      <c r="B151" s="32"/>
      <c r="C151" s="32"/>
      <c r="D151" s="32"/>
      <c r="E151" s="32"/>
      <c r="F151" s="32"/>
      <c r="G151" s="32"/>
      <c r="H151" s="32"/>
      <c r="I151" s="32"/>
      <c r="J151" s="32"/>
      <c r="K151" s="32"/>
      <c r="L151" s="32"/>
      <c r="M151" s="32"/>
      <c r="N151" s="32"/>
      <c r="O151" s="32"/>
      <c r="P151" s="72"/>
      <c r="Q151" s="72"/>
      <c r="R151" s="72"/>
      <c r="S151" s="72"/>
      <c r="T151" s="72"/>
      <c r="U151" s="72"/>
      <c r="V151" s="72"/>
      <c r="W151" s="72"/>
      <c r="X151" s="72"/>
      <c r="Y151" s="72"/>
      <c r="Z151" s="72"/>
      <c r="AA151" s="72"/>
      <c r="AB151" s="72"/>
      <c r="AC151" s="72"/>
      <c r="AD151" s="72"/>
      <c r="AE151" s="72"/>
      <c r="AF151" s="72"/>
      <c r="AG151" s="72"/>
    </row>
    <row r="152" spans="1:33" ht="20.100000000000001" customHeight="1" x14ac:dyDescent="0.2">
      <c r="A152" s="32"/>
      <c r="B152" s="32"/>
      <c r="C152" s="32"/>
      <c r="D152" s="32"/>
      <c r="E152" s="32"/>
      <c r="F152" s="32"/>
      <c r="G152" s="32"/>
      <c r="H152" s="32"/>
      <c r="I152" s="32"/>
      <c r="J152" s="32"/>
      <c r="K152" s="32"/>
      <c r="L152" s="32"/>
      <c r="M152" s="32"/>
      <c r="N152" s="32"/>
      <c r="O152" s="32"/>
      <c r="P152" s="72"/>
      <c r="Q152" s="72"/>
      <c r="R152" s="72"/>
      <c r="S152" s="72"/>
      <c r="T152" s="72"/>
      <c r="U152" s="72"/>
      <c r="V152" s="72"/>
      <c r="W152" s="72"/>
      <c r="X152" s="72"/>
      <c r="Y152" s="72"/>
      <c r="Z152" s="72"/>
      <c r="AA152" s="72"/>
      <c r="AB152" s="72"/>
      <c r="AC152" s="72"/>
      <c r="AD152" s="72"/>
      <c r="AE152" s="72"/>
      <c r="AF152" s="72"/>
      <c r="AG152" s="72"/>
    </row>
    <row r="153" spans="1:33" ht="20.100000000000001" customHeight="1" x14ac:dyDescent="0.2">
      <c r="A153" s="32"/>
      <c r="B153" s="32"/>
      <c r="C153" s="32"/>
      <c r="D153" s="32"/>
      <c r="E153" s="32"/>
      <c r="F153" s="32"/>
      <c r="G153" s="32"/>
      <c r="H153" s="32"/>
      <c r="I153" s="32"/>
      <c r="J153" s="32"/>
      <c r="K153" s="32"/>
      <c r="L153" s="32"/>
      <c r="M153" s="32"/>
      <c r="N153" s="32"/>
      <c r="O153" s="32"/>
      <c r="P153" s="72"/>
      <c r="Q153" s="72"/>
      <c r="R153" s="72"/>
      <c r="S153" s="72"/>
      <c r="T153" s="72"/>
      <c r="U153" s="72"/>
      <c r="V153" s="72"/>
      <c r="W153" s="72"/>
      <c r="X153" s="72"/>
      <c r="Y153" s="72"/>
      <c r="Z153" s="72"/>
      <c r="AA153" s="72"/>
      <c r="AB153" s="72"/>
      <c r="AC153" s="72"/>
      <c r="AD153" s="72"/>
      <c r="AE153" s="72"/>
      <c r="AF153" s="72"/>
      <c r="AG153" s="72"/>
    </row>
    <row r="154" spans="1:33" ht="20.100000000000001" customHeight="1" x14ac:dyDescent="0.2">
      <c r="A154" s="32"/>
      <c r="B154" s="32"/>
      <c r="C154" s="32"/>
      <c r="D154" s="32"/>
      <c r="E154" s="32"/>
      <c r="F154" s="32"/>
      <c r="G154" s="32"/>
      <c r="H154" s="32"/>
      <c r="I154" s="32"/>
      <c r="J154" s="32"/>
      <c r="K154" s="32"/>
      <c r="L154" s="32"/>
      <c r="M154" s="32"/>
      <c r="N154" s="32"/>
      <c r="O154" s="32"/>
      <c r="P154" s="72"/>
      <c r="Q154" s="72"/>
      <c r="R154" s="72"/>
      <c r="S154" s="72"/>
      <c r="T154" s="72"/>
      <c r="U154" s="72"/>
      <c r="V154" s="72"/>
      <c r="W154" s="72"/>
      <c r="X154" s="72"/>
      <c r="Y154" s="72"/>
      <c r="Z154" s="72"/>
      <c r="AA154" s="72"/>
      <c r="AB154" s="72"/>
      <c r="AC154" s="72"/>
      <c r="AD154" s="72"/>
      <c r="AE154" s="72"/>
      <c r="AF154" s="72"/>
      <c r="AG154" s="72"/>
    </row>
    <row r="155" spans="1:33" ht="20.100000000000001" customHeight="1" x14ac:dyDescent="0.2">
      <c r="A155" s="32"/>
      <c r="B155" s="32"/>
      <c r="C155" s="32"/>
      <c r="D155" s="32"/>
      <c r="E155" s="32"/>
      <c r="F155" s="32"/>
      <c r="G155" s="32"/>
      <c r="H155" s="32"/>
      <c r="I155" s="32"/>
      <c r="J155" s="32"/>
      <c r="K155" s="32"/>
      <c r="L155" s="32"/>
      <c r="M155" s="32"/>
      <c r="N155" s="32"/>
      <c r="O155" s="32"/>
      <c r="P155" s="72"/>
      <c r="Q155" s="72"/>
      <c r="R155" s="72"/>
      <c r="S155" s="72"/>
      <c r="T155" s="72"/>
      <c r="U155" s="72"/>
      <c r="V155" s="72"/>
      <c r="W155" s="72"/>
      <c r="X155" s="72"/>
      <c r="Y155" s="72"/>
      <c r="Z155" s="72"/>
      <c r="AA155" s="72"/>
      <c r="AB155" s="72"/>
      <c r="AC155" s="72"/>
      <c r="AD155" s="72"/>
      <c r="AE155" s="72"/>
      <c r="AF155" s="72"/>
      <c r="AG155" s="72"/>
    </row>
    <row r="156" spans="1:33" ht="20.100000000000001" customHeight="1" x14ac:dyDescent="0.2">
      <c r="A156" s="32"/>
      <c r="B156" s="32"/>
      <c r="C156" s="32"/>
      <c r="D156" s="32"/>
      <c r="E156" s="32"/>
      <c r="F156" s="32"/>
      <c r="G156" s="32"/>
      <c r="H156" s="32"/>
      <c r="I156" s="32"/>
      <c r="J156" s="32"/>
      <c r="K156" s="32"/>
      <c r="L156" s="32"/>
      <c r="M156" s="32"/>
      <c r="N156" s="32"/>
      <c r="O156" s="32"/>
      <c r="P156" s="72"/>
      <c r="Q156" s="72"/>
      <c r="R156" s="72"/>
      <c r="S156" s="72"/>
      <c r="T156" s="72"/>
      <c r="U156" s="72"/>
      <c r="V156" s="72"/>
      <c r="W156" s="72"/>
      <c r="X156" s="72"/>
      <c r="Y156" s="72"/>
      <c r="Z156" s="72"/>
      <c r="AA156" s="72"/>
      <c r="AB156" s="72"/>
      <c r="AC156" s="72"/>
      <c r="AD156" s="72"/>
      <c r="AE156" s="72"/>
      <c r="AF156" s="72"/>
      <c r="AG156" s="72"/>
    </row>
    <row r="157" spans="1:33" ht="20.100000000000001" customHeight="1" x14ac:dyDescent="0.2">
      <c r="A157" s="32"/>
      <c r="B157" s="32"/>
      <c r="C157" s="32"/>
      <c r="D157" s="32"/>
      <c r="E157" s="32"/>
      <c r="F157" s="32"/>
      <c r="G157" s="32"/>
      <c r="H157" s="32"/>
      <c r="I157" s="32"/>
      <c r="J157" s="32"/>
      <c r="K157" s="32"/>
      <c r="L157" s="32"/>
      <c r="M157" s="32"/>
      <c r="N157" s="32"/>
      <c r="O157" s="32"/>
      <c r="P157" s="72"/>
      <c r="Q157" s="72"/>
      <c r="R157" s="72"/>
      <c r="S157" s="72"/>
      <c r="T157" s="72"/>
      <c r="U157" s="72"/>
      <c r="V157" s="72"/>
      <c r="W157" s="72"/>
      <c r="X157" s="72"/>
      <c r="Y157" s="72"/>
      <c r="Z157" s="72"/>
      <c r="AA157" s="72"/>
      <c r="AB157" s="72"/>
      <c r="AC157" s="72"/>
      <c r="AD157" s="72"/>
      <c r="AE157" s="72"/>
      <c r="AF157" s="72"/>
      <c r="AG157" s="72"/>
    </row>
    <row r="158" spans="1:33" ht="20.100000000000001" customHeight="1" x14ac:dyDescent="0.2">
      <c r="A158" s="32"/>
      <c r="B158" s="32"/>
      <c r="C158" s="32"/>
      <c r="D158" s="32"/>
      <c r="E158" s="32"/>
      <c r="F158" s="32"/>
      <c r="G158" s="32"/>
      <c r="H158" s="32"/>
      <c r="I158" s="32"/>
      <c r="J158" s="32"/>
      <c r="K158" s="32"/>
      <c r="L158" s="32"/>
      <c r="M158" s="32"/>
      <c r="N158" s="32"/>
      <c r="O158" s="32"/>
      <c r="P158" s="72"/>
      <c r="Q158" s="72"/>
      <c r="R158" s="72"/>
      <c r="S158" s="72"/>
      <c r="T158" s="72"/>
      <c r="U158" s="72"/>
      <c r="V158" s="72"/>
      <c r="W158" s="72"/>
      <c r="X158" s="72"/>
      <c r="Y158" s="72"/>
      <c r="Z158" s="72"/>
      <c r="AA158" s="72"/>
      <c r="AB158" s="72"/>
      <c r="AC158" s="72"/>
      <c r="AD158" s="72"/>
      <c r="AE158" s="72"/>
      <c r="AF158" s="72"/>
      <c r="AG158" s="72"/>
    </row>
    <row r="159" spans="1:33" ht="20.100000000000001" customHeight="1" x14ac:dyDescent="0.2">
      <c r="A159" s="32"/>
      <c r="B159" s="32"/>
      <c r="C159" s="32"/>
      <c r="D159" s="32"/>
      <c r="E159" s="32"/>
      <c r="F159" s="32"/>
      <c r="G159" s="32"/>
      <c r="H159" s="32"/>
      <c r="I159" s="32"/>
      <c r="J159" s="32"/>
      <c r="K159" s="32"/>
      <c r="L159" s="32"/>
      <c r="M159" s="32"/>
      <c r="N159" s="32"/>
      <c r="O159" s="32"/>
      <c r="P159" s="72"/>
      <c r="Q159" s="72"/>
      <c r="R159" s="72"/>
      <c r="S159" s="72"/>
      <c r="T159" s="72"/>
      <c r="U159" s="72"/>
      <c r="V159" s="72"/>
      <c r="W159" s="72"/>
      <c r="X159" s="72"/>
      <c r="Y159" s="72"/>
      <c r="Z159" s="72"/>
      <c r="AA159" s="72"/>
      <c r="AB159" s="72"/>
      <c r="AC159" s="72"/>
      <c r="AD159" s="72"/>
      <c r="AE159" s="72"/>
      <c r="AF159" s="72"/>
      <c r="AG159" s="72"/>
    </row>
    <row r="160" spans="1:33" ht="20.100000000000001" customHeight="1" x14ac:dyDescent="0.2">
      <c r="A160" s="32"/>
      <c r="B160" s="32"/>
      <c r="C160" s="32"/>
      <c r="D160" s="32"/>
      <c r="E160" s="32"/>
      <c r="F160" s="32"/>
      <c r="G160" s="32"/>
      <c r="H160" s="32"/>
      <c r="I160" s="32"/>
      <c r="J160" s="32"/>
      <c r="K160" s="32"/>
      <c r="L160" s="32"/>
      <c r="M160" s="32"/>
      <c r="N160" s="32"/>
      <c r="O160" s="32"/>
      <c r="P160" s="72"/>
      <c r="Q160" s="72"/>
      <c r="R160" s="72"/>
      <c r="S160" s="72"/>
      <c r="T160" s="72"/>
      <c r="U160" s="72"/>
      <c r="V160" s="72"/>
      <c r="W160" s="72"/>
      <c r="X160" s="72"/>
      <c r="Y160" s="72"/>
      <c r="Z160" s="72"/>
      <c r="AA160" s="72"/>
      <c r="AB160" s="72"/>
      <c r="AC160" s="72"/>
      <c r="AD160" s="72"/>
      <c r="AE160" s="72"/>
      <c r="AF160" s="72"/>
      <c r="AG160" s="72"/>
    </row>
    <row r="161" spans="1:33" ht="20.100000000000001" customHeight="1" x14ac:dyDescent="0.2">
      <c r="A161" s="32"/>
      <c r="B161" s="32"/>
      <c r="C161" s="32"/>
      <c r="D161" s="32"/>
      <c r="E161" s="32"/>
      <c r="F161" s="32"/>
      <c r="G161" s="32"/>
      <c r="H161" s="32"/>
      <c r="I161" s="32"/>
      <c r="J161" s="32"/>
      <c r="K161" s="32"/>
      <c r="L161" s="32"/>
      <c r="M161" s="32"/>
      <c r="N161" s="32"/>
      <c r="O161" s="32"/>
      <c r="P161" s="72"/>
      <c r="Q161" s="72"/>
      <c r="R161" s="72"/>
      <c r="S161" s="72"/>
      <c r="T161" s="72"/>
      <c r="U161" s="72"/>
      <c r="V161" s="72"/>
      <c r="W161" s="72"/>
      <c r="X161" s="72"/>
      <c r="Y161" s="72"/>
      <c r="Z161" s="72"/>
      <c r="AA161" s="72"/>
      <c r="AB161" s="72"/>
      <c r="AC161" s="72"/>
      <c r="AD161" s="72"/>
      <c r="AE161" s="72"/>
      <c r="AF161" s="72"/>
      <c r="AG161" s="72"/>
    </row>
    <row r="162" spans="1:33" ht="20.100000000000001" customHeight="1" x14ac:dyDescent="0.2">
      <c r="A162" s="32"/>
      <c r="B162" s="32"/>
      <c r="C162" s="32"/>
      <c r="D162" s="32"/>
      <c r="E162" s="32"/>
      <c r="F162" s="32"/>
      <c r="G162" s="32"/>
      <c r="H162" s="32"/>
      <c r="I162" s="32"/>
      <c r="J162" s="32"/>
      <c r="K162" s="32"/>
      <c r="L162" s="32"/>
      <c r="M162" s="32"/>
      <c r="N162" s="32"/>
      <c r="O162" s="32"/>
      <c r="P162" s="72"/>
      <c r="Q162" s="72"/>
      <c r="R162" s="72"/>
      <c r="S162" s="72"/>
      <c r="T162" s="72"/>
      <c r="U162" s="72"/>
      <c r="V162" s="72"/>
      <c r="W162" s="72"/>
      <c r="X162" s="72"/>
      <c r="Y162" s="72"/>
      <c r="Z162" s="72"/>
      <c r="AA162" s="72"/>
      <c r="AB162" s="72"/>
      <c r="AC162" s="72"/>
      <c r="AD162" s="72"/>
      <c r="AE162" s="72"/>
      <c r="AF162" s="72"/>
      <c r="AG162" s="72"/>
    </row>
    <row r="163" spans="1:33" ht="20.100000000000001" customHeight="1" x14ac:dyDescent="0.2">
      <c r="A163" s="32"/>
      <c r="B163" s="32"/>
      <c r="C163" s="32"/>
      <c r="D163" s="32"/>
      <c r="E163" s="32"/>
      <c r="F163" s="32"/>
      <c r="G163" s="32"/>
      <c r="H163" s="32"/>
      <c r="I163" s="32"/>
      <c r="J163" s="32"/>
      <c r="K163" s="32"/>
      <c r="L163" s="32"/>
      <c r="M163" s="32"/>
      <c r="N163" s="32"/>
      <c r="O163" s="32"/>
      <c r="P163" s="72"/>
      <c r="Q163" s="72"/>
      <c r="R163" s="72"/>
      <c r="S163" s="72"/>
      <c r="T163" s="72"/>
      <c r="U163" s="72"/>
      <c r="V163" s="72"/>
      <c r="W163" s="72"/>
      <c r="X163" s="72"/>
      <c r="Y163" s="72"/>
      <c r="Z163" s="72"/>
      <c r="AA163" s="72"/>
      <c r="AB163" s="72"/>
      <c r="AC163" s="72"/>
      <c r="AD163" s="72"/>
      <c r="AE163" s="72"/>
      <c r="AF163" s="72"/>
      <c r="AG163" s="72"/>
    </row>
    <row r="164" spans="1:33" ht="20.100000000000001" customHeight="1" x14ac:dyDescent="0.2">
      <c r="A164" s="32"/>
      <c r="B164" s="32"/>
      <c r="C164" s="32"/>
      <c r="D164" s="32"/>
      <c r="E164" s="32"/>
      <c r="F164" s="32"/>
      <c r="G164" s="32"/>
      <c r="H164" s="32"/>
      <c r="I164" s="32"/>
      <c r="J164" s="32"/>
      <c r="K164" s="32"/>
      <c r="L164" s="32"/>
      <c r="M164" s="32"/>
      <c r="N164" s="32"/>
      <c r="O164" s="32"/>
      <c r="P164" s="72"/>
      <c r="Q164" s="72"/>
      <c r="R164" s="72"/>
      <c r="S164" s="72"/>
      <c r="T164" s="72"/>
      <c r="U164" s="72"/>
      <c r="V164" s="72"/>
      <c r="W164" s="72"/>
      <c r="X164" s="72"/>
      <c r="Y164" s="72"/>
      <c r="Z164" s="72"/>
      <c r="AA164" s="72"/>
      <c r="AB164" s="72"/>
      <c r="AC164" s="72"/>
      <c r="AD164" s="72"/>
      <c r="AE164" s="72"/>
      <c r="AF164" s="72"/>
      <c r="AG164" s="72"/>
    </row>
    <row r="165" spans="1:33" ht="20.100000000000001" customHeight="1" x14ac:dyDescent="0.2">
      <c r="A165" s="32"/>
      <c r="B165" s="32"/>
      <c r="C165" s="32"/>
      <c r="D165" s="32"/>
      <c r="E165" s="32"/>
      <c r="F165" s="32"/>
      <c r="G165" s="32"/>
      <c r="H165" s="32"/>
      <c r="I165" s="32"/>
      <c r="J165" s="32"/>
      <c r="K165" s="32"/>
      <c r="L165" s="32"/>
      <c r="M165" s="32"/>
      <c r="N165" s="32"/>
      <c r="O165" s="32"/>
      <c r="P165" s="72"/>
      <c r="Q165" s="72"/>
      <c r="R165" s="72"/>
      <c r="S165" s="72"/>
      <c r="T165" s="72"/>
      <c r="U165" s="72"/>
      <c r="V165" s="72"/>
      <c r="W165" s="72"/>
      <c r="X165" s="72"/>
      <c r="Y165" s="72"/>
      <c r="Z165" s="72"/>
      <c r="AA165" s="72"/>
      <c r="AB165" s="72"/>
      <c r="AC165" s="72"/>
      <c r="AD165" s="72"/>
      <c r="AE165" s="72"/>
      <c r="AF165" s="72"/>
      <c r="AG165" s="72"/>
    </row>
    <row r="166" spans="1:33" ht="20.100000000000001" customHeight="1" x14ac:dyDescent="0.2">
      <c r="A166" s="32"/>
      <c r="B166" s="32"/>
      <c r="C166" s="32"/>
      <c r="D166" s="32"/>
      <c r="E166" s="32"/>
      <c r="F166" s="32"/>
      <c r="G166" s="32"/>
      <c r="H166" s="32"/>
      <c r="I166" s="32"/>
      <c r="J166" s="32"/>
      <c r="K166" s="32"/>
      <c r="L166" s="32"/>
      <c r="M166" s="32"/>
      <c r="N166" s="32"/>
      <c r="O166" s="32"/>
      <c r="P166" s="72"/>
      <c r="Q166" s="72"/>
      <c r="R166" s="72"/>
      <c r="S166" s="72"/>
      <c r="T166" s="72"/>
      <c r="U166" s="72"/>
      <c r="V166" s="72"/>
      <c r="W166" s="72"/>
      <c r="X166" s="72"/>
      <c r="Y166" s="72"/>
      <c r="Z166" s="72"/>
      <c r="AA166" s="72"/>
      <c r="AB166" s="72"/>
      <c r="AC166" s="72"/>
      <c r="AD166" s="72"/>
      <c r="AE166" s="72"/>
      <c r="AF166" s="72"/>
      <c r="AG166" s="72"/>
    </row>
    <row r="167" spans="1:33" ht="20.100000000000001" customHeight="1" x14ac:dyDescent="0.2">
      <c r="A167" s="32"/>
      <c r="B167" s="32"/>
      <c r="C167" s="32"/>
      <c r="D167" s="32"/>
      <c r="E167" s="32"/>
      <c r="F167" s="32"/>
      <c r="G167" s="32"/>
      <c r="H167" s="32"/>
      <c r="I167" s="32"/>
      <c r="J167" s="32"/>
      <c r="K167" s="32"/>
      <c r="L167" s="32"/>
      <c r="M167" s="32"/>
      <c r="N167" s="32"/>
      <c r="O167" s="32"/>
      <c r="P167" s="72"/>
      <c r="Q167" s="72"/>
      <c r="R167" s="72"/>
      <c r="S167" s="72"/>
      <c r="T167" s="72"/>
      <c r="U167" s="72"/>
      <c r="V167" s="72"/>
      <c r="W167" s="72"/>
      <c r="X167" s="72"/>
      <c r="Y167" s="72"/>
      <c r="Z167" s="72"/>
      <c r="AA167" s="72"/>
      <c r="AB167" s="72"/>
      <c r="AC167" s="72"/>
      <c r="AD167" s="72"/>
      <c r="AE167" s="72"/>
      <c r="AF167" s="72"/>
      <c r="AG167" s="72"/>
    </row>
    <row r="168" spans="1:33" ht="20.100000000000001" customHeight="1" x14ac:dyDescent="0.2">
      <c r="A168" s="32"/>
      <c r="B168" s="32"/>
      <c r="C168" s="32"/>
      <c r="D168" s="32"/>
      <c r="E168" s="32"/>
      <c r="F168" s="32"/>
      <c r="G168" s="32"/>
      <c r="H168" s="32"/>
      <c r="I168" s="32"/>
      <c r="J168" s="32"/>
      <c r="K168" s="32"/>
      <c r="L168" s="32"/>
      <c r="M168" s="32"/>
      <c r="N168" s="32"/>
      <c r="O168" s="32"/>
      <c r="P168" s="72"/>
      <c r="Q168" s="72"/>
      <c r="R168" s="72"/>
      <c r="S168" s="72"/>
      <c r="T168" s="72"/>
      <c r="U168" s="72"/>
      <c r="V168" s="72"/>
      <c r="W168" s="72"/>
      <c r="X168" s="72"/>
      <c r="Y168" s="72"/>
      <c r="Z168" s="72"/>
      <c r="AA168" s="72"/>
      <c r="AB168" s="72"/>
      <c r="AC168" s="72"/>
      <c r="AD168" s="72"/>
      <c r="AE168" s="72"/>
      <c r="AF168" s="72"/>
      <c r="AG168" s="72"/>
    </row>
    <row r="169" spans="1:33" ht="20.100000000000001" customHeight="1" x14ac:dyDescent="0.2">
      <c r="A169" s="32"/>
      <c r="B169" s="32"/>
      <c r="C169" s="32"/>
      <c r="D169" s="32"/>
      <c r="E169" s="32"/>
      <c r="F169" s="32"/>
      <c r="G169" s="32"/>
      <c r="H169" s="32"/>
      <c r="I169" s="32"/>
      <c r="J169" s="32"/>
      <c r="K169" s="32"/>
      <c r="L169" s="32"/>
      <c r="M169" s="32"/>
      <c r="N169" s="32"/>
      <c r="O169" s="32"/>
      <c r="P169" s="72"/>
      <c r="Q169" s="72"/>
      <c r="R169" s="72"/>
      <c r="S169" s="72"/>
      <c r="T169" s="72"/>
      <c r="U169" s="72"/>
      <c r="V169" s="72"/>
      <c r="W169" s="72"/>
      <c r="X169" s="72"/>
      <c r="Y169" s="72"/>
      <c r="Z169" s="72"/>
      <c r="AA169" s="72"/>
      <c r="AB169" s="72"/>
      <c r="AC169" s="72"/>
      <c r="AD169" s="72"/>
      <c r="AE169" s="72"/>
      <c r="AF169" s="72"/>
      <c r="AG169" s="72"/>
    </row>
    <row r="170" spans="1:33" ht="20.100000000000001" customHeight="1" x14ac:dyDescent="0.2">
      <c r="A170" s="32"/>
      <c r="B170" s="32"/>
      <c r="C170" s="32"/>
      <c r="D170" s="32"/>
      <c r="E170" s="32"/>
      <c r="F170" s="32"/>
      <c r="G170" s="32"/>
      <c r="H170" s="32"/>
      <c r="I170" s="32"/>
      <c r="J170" s="32"/>
      <c r="K170" s="32"/>
      <c r="L170" s="32"/>
      <c r="M170" s="32"/>
      <c r="N170" s="32"/>
      <c r="O170" s="32"/>
      <c r="P170" s="72"/>
      <c r="Q170" s="72"/>
      <c r="R170" s="72"/>
      <c r="S170" s="72"/>
      <c r="T170" s="72"/>
      <c r="U170" s="72"/>
      <c r="V170" s="72"/>
      <c r="W170" s="72"/>
      <c r="X170" s="72"/>
      <c r="Y170" s="72"/>
      <c r="Z170" s="72"/>
      <c r="AA170" s="72"/>
      <c r="AB170" s="72"/>
      <c r="AC170" s="72"/>
      <c r="AD170" s="72"/>
      <c r="AE170" s="72"/>
      <c r="AF170" s="72"/>
      <c r="AG170" s="72"/>
    </row>
    <row r="171" spans="1:33" ht="20.100000000000001" customHeight="1" x14ac:dyDescent="0.2">
      <c r="A171" s="32"/>
      <c r="B171" s="32"/>
      <c r="C171" s="32"/>
      <c r="D171" s="32"/>
      <c r="E171" s="32"/>
      <c r="F171" s="32"/>
      <c r="G171" s="32"/>
      <c r="H171" s="32"/>
      <c r="I171" s="32"/>
      <c r="J171" s="32"/>
      <c r="K171" s="32"/>
      <c r="L171" s="32"/>
      <c r="M171" s="32"/>
      <c r="N171" s="32"/>
      <c r="O171" s="32"/>
      <c r="P171" s="72"/>
      <c r="Q171" s="72"/>
      <c r="R171" s="72"/>
      <c r="S171" s="72"/>
      <c r="T171" s="72"/>
      <c r="U171" s="72"/>
      <c r="V171" s="72"/>
      <c r="W171" s="72"/>
      <c r="X171" s="72"/>
      <c r="Y171" s="72"/>
      <c r="Z171" s="72"/>
      <c r="AA171" s="72"/>
      <c r="AB171" s="72"/>
      <c r="AC171" s="72"/>
      <c r="AD171" s="72"/>
      <c r="AE171" s="72"/>
      <c r="AF171" s="72"/>
      <c r="AG171" s="72"/>
    </row>
    <row r="172" spans="1:33" ht="20.100000000000001" customHeight="1" x14ac:dyDescent="0.2">
      <c r="A172" s="32"/>
      <c r="B172" s="32"/>
      <c r="C172" s="32"/>
      <c r="D172" s="32"/>
      <c r="E172" s="32"/>
      <c r="F172" s="32"/>
      <c r="G172" s="32"/>
      <c r="H172" s="32"/>
      <c r="I172" s="32"/>
      <c r="J172" s="32"/>
      <c r="K172" s="32"/>
      <c r="L172" s="32"/>
      <c r="M172" s="32"/>
      <c r="N172" s="32"/>
      <c r="O172" s="32"/>
      <c r="P172" s="72"/>
      <c r="Q172" s="72"/>
      <c r="R172" s="72"/>
      <c r="S172" s="72"/>
      <c r="T172" s="72"/>
      <c r="U172" s="72"/>
      <c r="V172" s="72"/>
      <c r="W172" s="72"/>
      <c r="X172" s="72"/>
      <c r="Y172" s="72"/>
      <c r="Z172" s="72"/>
      <c r="AA172" s="72"/>
      <c r="AB172" s="72"/>
      <c r="AC172" s="72"/>
      <c r="AD172" s="72"/>
      <c r="AE172" s="72"/>
      <c r="AF172" s="72"/>
      <c r="AG172" s="72"/>
    </row>
    <row r="173" spans="1:33" ht="20.100000000000001" customHeight="1" x14ac:dyDescent="0.2">
      <c r="A173" s="32"/>
      <c r="B173" s="32"/>
      <c r="C173" s="32"/>
      <c r="D173" s="32"/>
      <c r="E173" s="32"/>
      <c r="F173" s="32"/>
      <c r="G173" s="32"/>
      <c r="H173" s="32"/>
      <c r="I173" s="32"/>
      <c r="J173" s="32"/>
      <c r="K173" s="32"/>
      <c r="L173" s="32"/>
      <c r="M173" s="32"/>
      <c r="N173" s="32"/>
      <c r="O173" s="32"/>
      <c r="P173" s="72"/>
      <c r="Q173" s="72"/>
      <c r="R173" s="72"/>
      <c r="S173" s="72"/>
      <c r="T173" s="72"/>
      <c r="U173" s="72"/>
      <c r="V173" s="72"/>
      <c r="W173" s="72"/>
      <c r="X173" s="72"/>
      <c r="Y173" s="72"/>
      <c r="Z173" s="72"/>
      <c r="AA173" s="72"/>
      <c r="AB173" s="72"/>
      <c r="AC173" s="72"/>
      <c r="AD173" s="72"/>
      <c r="AE173" s="72"/>
      <c r="AF173" s="72"/>
      <c r="AG173" s="72"/>
    </row>
    <row r="174" spans="1:33" ht="20.100000000000001" customHeight="1" x14ac:dyDescent="0.2">
      <c r="A174" s="32"/>
      <c r="B174" s="32"/>
      <c r="C174" s="32"/>
      <c r="D174" s="32"/>
      <c r="E174" s="32"/>
      <c r="F174" s="32"/>
      <c r="G174" s="32"/>
      <c r="H174" s="32"/>
      <c r="I174" s="32"/>
      <c r="J174" s="32"/>
      <c r="K174" s="32"/>
      <c r="L174" s="32"/>
      <c r="M174" s="32"/>
      <c r="N174" s="32"/>
      <c r="O174" s="32"/>
      <c r="P174" s="72"/>
      <c r="Q174" s="72"/>
      <c r="R174" s="72"/>
      <c r="S174" s="72"/>
      <c r="T174" s="72"/>
      <c r="U174" s="72"/>
      <c r="V174" s="72"/>
      <c r="W174" s="72"/>
      <c r="X174" s="72"/>
      <c r="Y174" s="72"/>
      <c r="Z174" s="72"/>
      <c r="AA174" s="72"/>
      <c r="AB174" s="72"/>
      <c r="AC174" s="72"/>
      <c r="AD174" s="72"/>
      <c r="AE174" s="72"/>
      <c r="AF174" s="72"/>
      <c r="AG174" s="72"/>
    </row>
    <row r="175" spans="1:33" ht="20.100000000000001" customHeight="1" x14ac:dyDescent="0.2">
      <c r="A175" s="32"/>
      <c r="B175" s="32"/>
      <c r="C175" s="32"/>
      <c r="D175" s="32"/>
      <c r="E175" s="32"/>
      <c r="F175" s="32"/>
      <c r="G175" s="32"/>
      <c r="H175" s="32"/>
      <c r="I175" s="32"/>
      <c r="J175" s="32"/>
      <c r="K175" s="32"/>
      <c r="L175" s="32"/>
      <c r="M175" s="32"/>
      <c r="N175" s="32"/>
      <c r="O175" s="32"/>
      <c r="P175" s="72"/>
      <c r="Q175" s="72"/>
      <c r="R175" s="72"/>
      <c r="S175" s="72"/>
      <c r="T175" s="72"/>
      <c r="U175" s="72"/>
      <c r="V175" s="72"/>
      <c r="W175" s="72"/>
      <c r="X175" s="72"/>
      <c r="Y175" s="72"/>
      <c r="Z175" s="72"/>
      <c r="AA175" s="72"/>
      <c r="AB175" s="72"/>
      <c r="AC175" s="72"/>
      <c r="AD175" s="72"/>
      <c r="AE175" s="72"/>
      <c r="AF175" s="72"/>
      <c r="AG175" s="72"/>
    </row>
    <row r="176" spans="1:33" ht="20.100000000000001" customHeight="1" x14ac:dyDescent="0.2">
      <c r="A176" s="32"/>
      <c r="B176" s="32"/>
      <c r="C176" s="32"/>
      <c r="D176" s="32"/>
      <c r="E176" s="32"/>
      <c r="F176" s="32"/>
      <c r="G176" s="32"/>
      <c r="H176" s="32"/>
      <c r="I176" s="32"/>
      <c r="J176" s="32"/>
      <c r="K176" s="32"/>
      <c r="L176" s="32"/>
      <c r="M176" s="32"/>
      <c r="N176" s="32"/>
      <c r="O176" s="32"/>
      <c r="P176" s="72"/>
      <c r="Q176" s="72"/>
      <c r="R176" s="72"/>
      <c r="S176" s="72"/>
      <c r="T176" s="72"/>
      <c r="U176" s="72"/>
      <c r="V176" s="72"/>
      <c r="W176" s="72"/>
      <c r="X176" s="72"/>
      <c r="Y176" s="72"/>
      <c r="Z176" s="72"/>
      <c r="AA176" s="72"/>
      <c r="AB176" s="72"/>
      <c r="AC176" s="72"/>
      <c r="AD176" s="72"/>
      <c r="AE176" s="72"/>
      <c r="AF176" s="72"/>
      <c r="AG176" s="72"/>
    </row>
    <row r="177" spans="1:33" ht="20.100000000000001" customHeight="1" x14ac:dyDescent="0.2">
      <c r="A177" s="32"/>
      <c r="B177" s="32"/>
      <c r="C177" s="32"/>
      <c r="D177" s="32"/>
      <c r="E177" s="32"/>
      <c r="F177" s="32"/>
      <c r="G177" s="32"/>
      <c r="H177" s="32"/>
      <c r="I177" s="32"/>
      <c r="J177" s="32"/>
      <c r="K177" s="32"/>
      <c r="L177" s="32"/>
      <c r="M177" s="32"/>
      <c r="N177" s="32"/>
      <c r="O177" s="32"/>
      <c r="P177" s="72"/>
      <c r="Q177" s="72"/>
      <c r="R177" s="72"/>
      <c r="S177" s="72"/>
      <c r="T177" s="72"/>
      <c r="U177" s="72"/>
      <c r="V177" s="72"/>
      <c r="W177" s="72"/>
      <c r="X177" s="72"/>
      <c r="Y177" s="72"/>
      <c r="Z177" s="72"/>
      <c r="AA177" s="72"/>
      <c r="AB177" s="72"/>
      <c r="AC177" s="72"/>
      <c r="AD177" s="72"/>
      <c r="AE177" s="72"/>
      <c r="AF177" s="72"/>
      <c r="AG177" s="72"/>
    </row>
    <row r="178" spans="1:33" ht="20.100000000000001" customHeight="1" x14ac:dyDescent="0.2">
      <c r="A178" s="32"/>
      <c r="B178" s="32"/>
      <c r="C178" s="32"/>
      <c r="D178" s="32"/>
      <c r="E178" s="32"/>
      <c r="F178" s="32"/>
      <c r="G178" s="32"/>
      <c r="H178" s="32"/>
      <c r="I178" s="32"/>
      <c r="J178" s="32"/>
      <c r="K178" s="32"/>
      <c r="L178" s="32"/>
      <c r="M178" s="32"/>
      <c r="N178" s="32"/>
      <c r="O178" s="32"/>
      <c r="P178" s="72"/>
      <c r="Q178" s="72"/>
      <c r="R178" s="72"/>
      <c r="S178" s="72"/>
      <c r="T178" s="72"/>
      <c r="U178" s="72"/>
      <c r="V178" s="72"/>
      <c r="W178" s="72"/>
      <c r="X178" s="72"/>
      <c r="Y178" s="72"/>
      <c r="Z178" s="72"/>
      <c r="AA178" s="72"/>
      <c r="AB178" s="72"/>
      <c r="AC178" s="72"/>
      <c r="AD178" s="72"/>
      <c r="AE178" s="72"/>
      <c r="AF178" s="72"/>
      <c r="AG178" s="72"/>
    </row>
    <row r="179" spans="1:33" ht="20.100000000000001" customHeight="1" x14ac:dyDescent="0.2">
      <c r="A179" s="32"/>
      <c r="B179" s="32"/>
      <c r="C179" s="32"/>
      <c r="D179" s="32"/>
      <c r="E179" s="32"/>
      <c r="F179" s="32"/>
      <c r="G179" s="32"/>
      <c r="H179" s="32"/>
      <c r="I179" s="32"/>
      <c r="J179" s="32"/>
      <c r="K179" s="32"/>
      <c r="L179" s="32"/>
      <c r="M179" s="32"/>
      <c r="N179" s="32"/>
      <c r="O179" s="32"/>
      <c r="P179" s="72"/>
      <c r="Q179" s="72"/>
      <c r="R179" s="72"/>
      <c r="S179" s="72"/>
      <c r="T179" s="72"/>
      <c r="U179" s="72"/>
      <c r="V179" s="72"/>
      <c r="W179" s="72"/>
      <c r="X179" s="72"/>
      <c r="Y179" s="72"/>
      <c r="Z179" s="72"/>
      <c r="AA179" s="72"/>
      <c r="AB179" s="72"/>
      <c r="AC179" s="72"/>
      <c r="AD179" s="72"/>
      <c r="AE179" s="72"/>
      <c r="AF179" s="72"/>
      <c r="AG179" s="72"/>
    </row>
    <row r="180" spans="1:33" ht="20.100000000000001" customHeight="1" x14ac:dyDescent="0.2">
      <c r="A180" s="32"/>
      <c r="B180" s="32"/>
      <c r="C180" s="32"/>
      <c r="D180" s="32"/>
      <c r="E180" s="32"/>
      <c r="F180" s="32"/>
      <c r="G180" s="32"/>
      <c r="H180" s="32"/>
      <c r="I180" s="32"/>
      <c r="J180" s="32"/>
      <c r="K180" s="32"/>
      <c r="L180" s="32"/>
      <c r="M180" s="32"/>
      <c r="N180" s="32"/>
      <c r="O180" s="32"/>
      <c r="P180" s="72"/>
      <c r="Q180" s="72"/>
      <c r="R180" s="72"/>
      <c r="S180" s="72"/>
      <c r="T180" s="72"/>
      <c r="U180" s="72"/>
      <c r="V180" s="72"/>
      <c r="W180" s="72"/>
      <c r="X180" s="72"/>
      <c r="Y180" s="72"/>
      <c r="Z180" s="72"/>
      <c r="AA180" s="72"/>
      <c r="AB180" s="72"/>
      <c r="AC180" s="72"/>
      <c r="AD180" s="72"/>
      <c r="AE180" s="72"/>
      <c r="AF180" s="72"/>
      <c r="AG180" s="72"/>
    </row>
    <row r="181" spans="1:33" ht="20.100000000000001" customHeight="1" x14ac:dyDescent="0.2">
      <c r="A181" s="32"/>
      <c r="B181" s="32"/>
      <c r="C181" s="32"/>
      <c r="D181" s="32"/>
      <c r="E181" s="32"/>
      <c r="F181" s="32"/>
      <c r="G181" s="32"/>
      <c r="H181" s="32"/>
      <c r="I181" s="32"/>
      <c r="J181" s="32"/>
      <c r="K181" s="32"/>
      <c r="L181" s="32"/>
      <c r="M181" s="32"/>
      <c r="N181" s="32"/>
      <c r="O181" s="32"/>
      <c r="P181" s="72"/>
      <c r="Q181" s="72"/>
      <c r="R181" s="72"/>
      <c r="S181" s="72"/>
      <c r="T181" s="72"/>
      <c r="U181" s="72"/>
      <c r="V181" s="72"/>
      <c r="W181" s="72"/>
      <c r="X181" s="72"/>
      <c r="Y181" s="72"/>
      <c r="Z181" s="72"/>
      <c r="AA181" s="72"/>
      <c r="AB181" s="72"/>
      <c r="AC181" s="72"/>
      <c r="AD181" s="72"/>
      <c r="AE181" s="72"/>
      <c r="AF181" s="72"/>
      <c r="AG181" s="72"/>
    </row>
    <row r="182" spans="1:33" ht="20.100000000000001" customHeight="1" x14ac:dyDescent="0.2">
      <c r="A182" s="32"/>
      <c r="B182" s="32"/>
      <c r="C182" s="32"/>
      <c r="D182" s="32"/>
      <c r="E182" s="32"/>
      <c r="F182" s="32"/>
      <c r="G182" s="32"/>
      <c r="H182" s="32"/>
      <c r="I182" s="32"/>
      <c r="J182" s="32"/>
      <c r="K182" s="32"/>
      <c r="L182" s="32"/>
      <c r="M182" s="32"/>
      <c r="N182" s="32"/>
      <c r="O182" s="32"/>
      <c r="P182" s="72"/>
      <c r="Q182" s="72"/>
      <c r="R182" s="72"/>
      <c r="S182" s="72"/>
      <c r="T182" s="72"/>
      <c r="U182" s="72"/>
      <c r="V182" s="72"/>
      <c r="W182" s="72"/>
      <c r="X182" s="72"/>
      <c r="Y182" s="72"/>
      <c r="Z182" s="72"/>
      <c r="AA182" s="72"/>
      <c r="AB182" s="72"/>
      <c r="AC182" s="72"/>
      <c r="AD182" s="72"/>
      <c r="AE182" s="72"/>
      <c r="AF182" s="72"/>
      <c r="AG182" s="72"/>
    </row>
    <row r="183" spans="1:33" ht="20.100000000000001" customHeight="1" x14ac:dyDescent="0.2">
      <c r="A183" s="32"/>
      <c r="B183" s="32"/>
      <c r="C183" s="32"/>
      <c r="D183" s="32"/>
      <c r="E183" s="32"/>
      <c r="F183" s="32"/>
      <c r="G183" s="32"/>
      <c r="H183" s="32"/>
      <c r="I183" s="32"/>
      <c r="J183" s="32"/>
      <c r="K183" s="32"/>
      <c r="L183" s="32"/>
      <c r="M183" s="32"/>
      <c r="N183" s="32"/>
      <c r="O183" s="32"/>
      <c r="P183" s="72"/>
      <c r="Q183" s="72"/>
      <c r="R183" s="72"/>
      <c r="S183" s="72"/>
      <c r="T183" s="72"/>
      <c r="U183" s="72"/>
      <c r="V183" s="72"/>
      <c r="W183" s="72"/>
      <c r="X183" s="72"/>
      <c r="Y183" s="72"/>
      <c r="Z183" s="72"/>
      <c r="AA183" s="72"/>
      <c r="AB183" s="72"/>
      <c r="AC183" s="72"/>
      <c r="AD183" s="72"/>
      <c r="AE183" s="72"/>
      <c r="AF183" s="72"/>
      <c r="AG183" s="72"/>
    </row>
    <row r="184" spans="1:33" ht="20.100000000000001" customHeight="1" x14ac:dyDescent="0.2">
      <c r="A184" s="32"/>
      <c r="B184" s="32"/>
      <c r="C184" s="32"/>
      <c r="D184" s="32"/>
      <c r="E184" s="32"/>
      <c r="F184" s="32"/>
      <c r="G184" s="32"/>
      <c r="H184" s="32"/>
      <c r="I184" s="32"/>
      <c r="J184" s="32"/>
      <c r="K184" s="32"/>
      <c r="L184" s="32"/>
      <c r="M184" s="32"/>
      <c r="N184" s="32"/>
      <c r="O184" s="32"/>
      <c r="P184" s="72"/>
      <c r="Q184" s="72"/>
      <c r="R184" s="72"/>
      <c r="S184" s="72"/>
      <c r="T184" s="72"/>
      <c r="U184" s="72"/>
      <c r="V184" s="72"/>
      <c r="W184" s="72"/>
      <c r="X184" s="72"/>
      <c r="Y184" s="72"/>
      <c r="Z184" s="72"/>
      <c r="AA184" s="72"/>
      <c r="AB184" s="72"/>
      <c r="AC184" s="72"/>
      <c r="AD184" s="72"/>
      <c r="AE184" s="72"/>
      <c r="AF184" s="72"/>
      <c r="AG184" s="72"/>
    </row>
    <row r="185" spans="1:33" ht="20.100000000000001" customHeight="1" x14ac:dyDescent="0.2">
      <c r="A185" s="32"/>
      <c r="B185" s="32"/>
      <c r="C185" s="32"/>
      <c r="D185" s="32"/>
      <c r="E185" s="32"/>
      <c r="F185" s="32"/>
      <c r="G185" s="32"/>
      <c r="H185" s="32"/>
      <c r="I185" s="32"/>
      <c r="J185" s="32"/>
      <c r="K185" s="32"/>
      <c r="L185" s="32"/>
      <c r="M185" s="32"/>
      <c r="N185" s="32"/>
      <c r="O185" s="32"/>
      <c r="P185" s="72"/>
      <c r="Q185" s="72"/>
      <c r="R185" s="72"/>
      <c r="S185" s="72"/>
      <c r="T185" s="72"/>
      <c r="U185" s="72"/>
      <c r="V185" s="72"/>
      <c r="W185" s="72"/>
      <c r="X185" s="72"/>
      <c r="Y185" s="72"/>
      <c r="Z185" s="72"/>
      <c r="AA185" s="72"/>
      <c r="AB185" s="72"/>
      <c r="AC185" s="72"/>
      <c r="AD185" s="72"/>
      <c r="AE185" s="72"/>
      <c r="AF185" s="72"/>
      <c r="AG185" s="72"/>
    </row>
    <row r="186" spans="1:33" ht="20.100000000000001" customHeight="1" x14ac:dyDescent="0.2">
      <c r="A186" s="32"/>
      <c r="B186" s="32"/>
      <c r="C186" s="32"/>
      <c r="D186" s="32"/>
      <c r="E186" s="32"/>
      <c r="F186" s="32"/>
      <c r="G186" s="32"/>
      <c r="H186" s="32"/>
      <c r="I186" s="32"/>
      <c r="J186" s="32"/>
      <c r="K186" s="32"/>
      <c r="L186" s="32"/>
      <c r="M186" s="32"/>
      <c r="N186" s="32"/>
      <c r="O186" s="32"/>
      <c r="P186" s="72"/>
      <c r="Q186" s="72"/>
      <c r="R186" s="72"/>
      <c r="S186" s="72"/>
      <c r="T186" s="72"/>
      <c r="U186" s="72"/>
      <c r="V186" s="72"/>
      <c r="W186" s="72"/>
      <c r="X186" s="72"/>
      <c r="Y186" s="72"/>
      <c r="Z186" s="72"/>
      <c r="AA186" s="72"/>
      <c r="AB186" s="72"/>
      <c r="AC186" s="72"/>
      <c r="AD186" s="72"/>
      <c r="AE186" s="72"/>
      <c r="AF186" s="72"/>
      <c r="AG186" s="72"/>
    </row>
    <row r="187" spans="1:33" ht="20.100000000000001" customHeight="1" x14ac:dyDescent="0.2">
      <c r="A187" s="32"/>
      <c r="B187" s="32"/>
      <c r="C187" s="32"/>
      <c r="D187" s="32"/>
      <c r="E187" s="32"/>
      <c r="F187" s="32"/>
      <c r="G187" s="32"/>
      <c r="H187" s="32"/>
      <c r="I187" s="32"/>
      <c r="J187" s="32"/>
      <c r="K187" s="32"/>
      <c r="L187" s="32"/>
      <c r="M187" s="32"/>
      <c r="N187" s="32"/>
      <c r="O187" s="32"/>
      <c r="P187" s="72"/>
      <c r="Q187" s="72"/>
      <c r="R187" s="72"/>
      <c r="S187" s="72"/>
      <c r="T187" s="72"/>
      <c r="U187" s="72"/>
      <c r="V187" s="72"/>
      <c r="W187" s="72"/>
      <c r="X187" s="72"/>
      <c r="Y187" s="72"/>
      <c r="Z187" s="72"/>
      <c r="AA187" s="72"/>
      <c r="AB187" s="72"/>
      <c r="AC187" s="72"/>
      <c r="AD187" s="72"/>
      <c r="AE187" s="72"/>
      <c r="AF187" s="72"/>
      <c r="AG187" s="72"/>
    </row>
    <row r="188" spans="1:33" ht="20.100000000000001" customHeight="1" x14ac:dyDescent="0.2">
      <c r="A188" s="32"/>
      <c r="B188" s="32"/>
      <c r="C188" s="32"/>
      <c r="D188" s="32"/>
      <c r="E188" s="32"/>
      <c r="F188" s="32"/>
      <c r="G188" s="32"/>
      <c r="H188" s="32"/>
      <c r="I188" s="32"/>
      <c r="J188" s="32"/>
      <c r="K188" s="32"/>
      <c r="L188" s="32"/>
      <c r="M188" s="32"/>
      <c r="N188" s="32"/>
      <c r="O188" s="32"/>
      <c r="P188" s="72"/>
      <c r="Q188" s="72"/>
      <c r="R188" s="72"/>
      <c r="S188" s="72"/>
      <c r="T188" s="72"/>
      <c r="U188" s="72"/>
      <c r="V188" s="72"/>
      <c r="W188" s="72"/>
      <c r="X188" s="72"/>
      <c r="Y188" s="72"/>
      <c r="Z188" s="72"/>
      <c r="AA188" s="72"/>
      <c r="AB188" s="72"/>
      <c r="AC188" s="72"/>
      <c r="AD188" s="72"/>
      <c r="AE188" s="72"/>
      <c r="AF188" s="72"/>
      <c r="AG188" s="72"/>
    </row>
    <row r="189" spans="1:33" ht="20.100000000000001" customHeight="1" x14ac:dyDescent="0.2">
      <c r="A189" s="32"/>
      <c r="B189" s="32"/>
      <c r="C189" s="32"/>
      <c r="D189" s="32"/>
      <c r="E189" s="32"/>
      <c r="F189" s="32"/>
      <c r="G189" s="32"/>
      <c r="H189" s="32"/>
      <c r="I189" s="32"/>
      <c r="J189" s="32"/>
      <c r="K189" s="32"/>
      <c r="L189" s="32"/>
      <c r="M189" s="32"/>
      <c r="N189" s="32"/>
      <c r="O189" s="32"/>
      <c r="P189" s="72"/>
      <c r="Q189" s="72"/>
      <c r="R189" s="72"/>
      <c r="S189" s="72"/>
      <c r="T189" s="72"/>
      <c r="U189" s="72"/>
      <c r="V189" s="72"/>
      <c r="W189" s="72"/>
      <c r="X189" s="72"/>
      <c r="Y189" s="72"/>
      <c r="Z189" s="72"/>
      <c r="AA189" s="72"/>
      <c r="AB189" s="72"/>
      <c r="AC189" s="72"/>
      <c r="AD189" s="72"/>
      <c r="AE189" s="72"/>
      <c r="AF189" s="72"/>
      <c r="AG189" s="72"/>
    </row>
    <row r="190" spans="1:33" ht="20.100000000000001" customHeight="1" x14ac:dyDescent="0.2">
      <c r="A190" s="32"/>
      <c r="B190" s="32"/>
      <c r="C190" s="32"/>
      <c r="D190" s="32"/>
      <c r="E190" s="32"/>
      <c r="F190" s="32"/>
      <c r="G190" s="32"/>
      <c r="H190" s="32"/>
      <c r="I190" s="32"/>
      <c r="J190" s="32"/>
      <c r="K190" s="32"/>
      <c r="L190" s="32"/>
      <c r="M190" s="32"/>
      <c r="N190" s="32"/>
      <c r="O190" s="32"/>
      <c r="P190" s="72"/>
      <c r="Q190" s="72"/>
      <c r="R190" s="72"/>
      <c r="S190" s="72"/>
      <c r="T190" s="72"/>
      <c r="U190" s="72"/>
      <c r="V190" s="72"/>
      <c r="W190" s="72"/>
      <c r="X190" s="72"/>
      <c r="Y190" s="72"/>
      <c r="Z190" s="72"/>
      <c r="AA190" s="72"/>
      <c r="AB190" s="72"/>
      <c r="AC190" s="72"/>
      <c r="AD190" s="72"/>
      <c r="AE190" s="72"/>
      <c r="AF190" s="72"/>
      <c r="AG190" s="72"/>
    </row>
    <row r="191" spans="1:33" ht="20.100000000000001" customHeight="1" x14ac:dyDescent="0.2">
      <c r="A191" s="32"/>
      <c r="B191" s="32"/>
      <c r="C191" s="32"/>
      <c r="D191" s="32"/>
      <c r="E191" s="32"/>
      <c r="F191" s="32"/>
      <c r="G191" s="32"/>
      <c r="H191" s="32"/>
      <c r="I191" s="32"/>
      <c r="J191" s="32"/>
      <c r="K191" s="32"/>
      <c r="L191" s="32"/>
      <c r="M191" s="32"/>
      <c r="N191" s="32"/>
      <c r="O191" s="32"/>
      <c r="P191" s="72"/>
      <c r="Q191" s="72"/>
      <c r="R191" s="72"/>
      <c r="S191" s="72"/>
      <c r="T191" s="72"/>
      <c r="U191" s="72"/>
      <c r="V191" s="72"/>
      <c r="W191" s="72"/>
      <c r="X191" s="72"/>
      <c r="Y191" s="72"/>
      <c r="Z191" s="72"/>
      <c r="AA191" s="72"/>
      <c r="AB191" s="72"/>
      <c r="AC191" s="72"/>
      <c r="AD191" s="72"/>
      <c r="AE191" s="72"/>
      <c r="AF191" s="72"/>
      <c r="AG191" s="72"/>
    </row>
    <row r="192" spans="1:33" ht="20.100000000000001" customHeight="1" x14ac:dyDescent="0.2">
      <c r="A192" s="32"/>
      <c r="B192" s="32"/>
      <c r="C192" s="32"/>
      <c r="D192" s="32"/>
      <c r="E192" s="32"/>
      <c r="F192" s="32"/>
      <c r="G192" s="32"/>
      <c r="H192" s="32"/>
      <c r="I192" s="32"/>
      <c r="J192" s="32"/>
      <c r="K192" s="32"/>
      <c r="L192" s="32"/>
      <c r="M192" s="32"/>
      <c r="N192" s="32"/>
      <c r="O192" s="32"/>
      <c r="P192" s="72"/>
      <c r="Q192" s="72"/>
      <c r="R192" s="72"/>
      <c r="S192" s="72"/>
      <c r="T192" s="72"/>
      <c r="U192" s="72"/>
      <c r="V192" s="72"/>
      <c r="W192" s="72"/>
      <c r="X192" s="72"/>
      <c r="Y192" s="72"/>
      <c r="Z192" s="72"/>
      <c r="AA192" s="72"/>
      <c r="AB192" s="72"/>
      <c r="AC192" s="72"/>
      <c r="AD192" s="72"/>
      <c r="AE192" s="72"/>
      <c r="AF192" s="72"/>
      <c r="AG192" s="72"/>
    </row>
    <row r="193" spans="1:33" ht="20.100000000000001" customHeight="1" x14ac:dyDescent="0.2">
      <c r="A193" s="32"/>
      <c r="B193" s="32"/>
      <c r="C193" s="32"/>
      <c r="D193" s="32"/>
      <c r="E193" s="32"/>
      <c r="F193" s="32"/>
      <c r="G193" s="32"/>
      <c r="H193" s="32"/>
      <c r="I193" s="32"/>
      <c r="J193" s="32"/>
      <c r="K193" s="32"/>
      <c r="L193" s="32"/>
      <c r="M193" s="32"/>
      <c r="N193" s="32"/>
      <c r="O193" s="32"/>
      <c r="P193" s="72"/>
      <c r="Q193" s="72"/>
      <c r="R193" s="72"/>
      <c r="S193" s="72"/>
      <c r="T193" s="72"/>
      <c r="U193" s="72"/>
      <c r="V193" s="72"/>
      <c r="W193" s="72"/>
      <c r="X193" s="72"/>
      <c r="Y193" s="72"/>
      <c r="Z193" s="72"/>
      <c r="AA193" s="72"/>
      <c r="AB193" s="72"/>
      <c r="AC193" s="72"/>
      <c r="AD193" s="72"/>
      <c r="AE193" s="72"/>
      <c r="AF193" s="72"/>
      <c r="AG193" s="72"/>
    </row>
    <row r="194" spans="1:33" ht="20.100000000000001" customHeight="1" x14ac:dyDescent="0.2">
      <c r="A194" s="32"/>
      <c r="B194" s="32"/>
      <c r="C194" s="32"/>
      <c r="D194" s="32"/>
      <c r="E194" s="32"/>
      <c r="F194" s="32"/>
      <c r="G194" s="32"/>
      <c r="H194" s="32"/>
      <c r="I194" s="32"/>
      <c r="J194" s="32"/>
      <c r="K194" s="32"/>
      <c r="L194" s="32"/>
      <c r="M194" s="32"/>
      <c r="N194" s="32"/>
      <c r="O194" s="32"/>
      <c r="P194" s="72"/>
      <c r="Q194" s="72"/>
      <c r="R194" s="72"/>
      <c r="S194" s="72"/>
      <c r="T194" s="72"/>
      <c r="U194" s="72"/>
      <c r="V194" s="72"/>
      <c r="W194" s="72"/>
      <c r="X194" s="72"/>
      <c r="Y194" s="72"/>
      <c r="Z194" s="72"/>
      <c r="AA194" s="72"/>
      <c r="AB194" s="72"/>
      <c r="AC194" s="72"/>
      <c r="AD194" s="72"/>
      <c r="AE194" s="72"/>
      <c r="AF194" s="72"/>
      <c r="AG194" s="72"/>
    </row>
    <row r="195" spans="1:33" ht="20.100000000000001" customHeight="1" x14ac:dyDescent="0.2">
      <c r="A195" s="32"/>
      <c r="B195" s="32"/>
      <c r="C195" s="32"/>
      <c r="D195" s="32"/>
      <c r="E195" s="32"/>
      <c r="F195" s="32"/>
      <c r="G195" s="32"/>
      <c r="H195" s="32"/>
      <c r="I195" s="32"/>
      <c r="J195" s="32"/>
      <c r="K195" s="32"/>
      <c r="L195" s="32"/>
      <c r="M195" s="32"/>
      <c r="N195" s="32"/>
      <c r="O195" s="32"/>
      <c r="P195" s="72"/>
      <c r="Q195" s="72"/>
      <c r="R195" s="72"/>
      <c r="S195" s="72"/>
      <c r="T195" s="72"/>
      <c r="U195" s="72"/>
      <c r="V195" s="72"/>
      <c r="W195" s="72"/>
      <c r="X195" s="72"/>
      <c r="Y195" s="72"/>
      <c r="Z195" s="72"/>
      <c r="AA195" s="72"/>
      <c r="AB195" s="72"/>
      <c r="AC195" s="72"/>
      <c r="AD195" s="72"/>
      <c r="AE195" s="72"/>
      <c r="AF195" s="72"/>
      <c r="AG195" s="72"/>
    </row>
    <row r="196" spans="1:33" ht="20.100000000000001" customHeight="1" x14ac:dyDescent="0.2">
      <c r="A196" s="32"/>
      <c r="B196" s="32"/>
      <c r="C196" s="32"/>
      <c r="D196" s="32"/>
      <c r="E196" s="32"/>
      <c r="F196" s="32"/>
      <c r="G196" s="32"/>
      <c r="H196" s="32"/>
      <c r="I196" s="32"/>
      <c r="J196" s="32"/>
      <c r="K196" s="32"/>
      <c r="L196" s="32"/>
      <c r="M196" s="32"/>
      <c r="N196" s="32"/>
      <c r="O196" s="32"/>
      <c r="P196" s="72"/>
      <c r="Q196" s="72"/>
      <c r="R196" s="72"/>
      <c r="S196" s="72"/>
      <c r="T196" s="72"/>
      <c r="U196" s="72"/>
      <c r="V196" s="72"/>
      <c r="W196" s="72"/>
      <c r="X196" s="72"/>
      <c r="Y196" s="72"/>
      <c r="Z196" s="72"/>
      <c r="AA196" s="72"/>
      <c r="AB196" s="72"/>
      <c r="AC196" s="72"/>
      <c r="AD196" s="72"/>
      <c r="AE196" s="72"/>
      <c r="AF196" s="72"/>
      <c r="AG196" s="72"/>
    </row>
    <row r="197" spans="1:33" ht="20.100000000000001" customHeight="1" x14ac:dyDescent="0.2">
      <c r="A197" s="32"/>
      <c r="B197" s="32"/>
      <c r="C197" s="32"/>
      <c r="D197" s="32"/>
      <c r="E197" s="32"/>
      <c r="F197" s="32"/>
      <c r="G197" s="32"/>
      <c r="H197" s="32"/>
      <c r="I197" s="32"/>
      <c r="J197" s="32"/>
      <c r="K197" s="32"/>
      <c r="L197" s="32"/>
      <c r="M197" s="32"/>
      <c r="N197" s="32"/>
      <c r="O197" s="32"/>
      <c r="P197" s="72"/>
      <c r="Q197" s="72"/>
      <c r="R197" s="72"/>
      <c r="S197" s="72"/>
      <c r="T197" s="72"/>
      <c r="U197" s="72"/>
      <c r="V197" s="72"/>
      <c r="W197" s="72"/>
      <c r="X197" s="72"/>
      <c r="Y197" s="72"/>
      <c r="Z197" s="72"/>
      <c r="AA197" s="72"/>
      <c r="AB197" s="72"/>
      <c r="AC197" s="72"/>
      <c r="AD197" s="72"/>
      <c r="AE197" s="72"/>
      <c r="AF197" s="72"/>
      <c r="AG197" s="72"/>
    </row>
    <row r="198" spans="1:33" ht="20.100000000000001" customHeight="1" x14ac:dyDescent="0.2">
      <c r="A198" s="32"/>
      <c r="B198" s="32"/>
      <c r="C198" s="32"/>
      <c r="D198" s="32"/>
      <c r="E198" s="32"/>
      <c r="F198" s="32"/>
      <c r="G198" s="32"/>
      <c r="H198" s="32"/>
      <c r="I198" s="32"/>
      <c r="J198" s="32"/>
      <c r="K198" s="32"/>
      <c r="L198" s="32"/>
      <c r="M198" s="32"/>
      <c r="N198" s="32"/>
      <c r="O198" s="32"/>
      <c r="P198" s="72"/>
      <c r="Q198" s="72"/>
      <c r="R198" s="72"/>
      <c r="S198" s="72"/>
      <c r="T198" s="72"/>
      <c r="U198" s="72"/>
      <c r="V198" s="72"/>
      <c r="W198" s="72"/>
      <c r="X198" s="72"/>
      <c r="Y198" s="72"/>
      <c r="Z198" s="72"/>
      <c r="AA198" s="72"/>
      <c r="AB198" s="72"/>
      <c r="AC198" s="72"/>
      <c r="AD198" s="72"/>
      <c r="AE198" s="72"/>
      <c r="AF198" s="72"/>
      <c r="AG198" s="72"/>
    </row>
    <row r="199" spans="1:33" ht="20.100000000000001" customHeight="1" x14ac:dyDescent="0.2">
      <c r="A199" s="32"/>
      <c r="B199" s="32"/>
      <c r="C199" s="32"/>
      <c r="D199" s="32"/>
      <c r="E199" s="32"/>
      <c r="F199" s="32"/>
      <c r="G199" s="32"/>
      <c r="H199" s="32"/>
      <c r="I199" s="32"/>
      <c r="J199" s="32"/>
      <c r="K199" s="32"/>
      <c r="L199" s="32"/>
      <c r="M199" s="32"/>
      <c r="N199" s="32"/>
      <c r="O199" s="32"/>
      <c r="P199" s="72"/>
      <c r="Q199" s="72"/>
      <c r="R199" s="72"/>
      <c r="S199" s="72"/>
      <c r="T199" s="72"/>
      <c r="U199" s="72"/>
      <c r="V199" s="72"/>
      <c r="W199" s="72"/>
      <c r="X199" s="72"/>
      <c r="Y199" s="72"/>
      <c r="Z199" s="72"/>
      <c r="AA199" s="72"/>
      <c r="AB199" s="72"/>
      <c r="AC199" s="72"/>
      <c r="AD199" s="72"/>
      <c r="AE199" s="72"/>
      <c r="AF199" s="72"/>
      <c r="AG199" s="72"/>
    </row>
    <row r="200" spans="1:33" ht="20.100000000000001" customHeight="1" x14ac:dyDescent="0.2">
      <c r="A200" s="32"/>
      <c r="B200" s="32"/>
      <c r="C200" s="32"/>
      <c r="D200" s="32"/>
      <c r="E200" s="32"/>
      <c r="F200" s="32"/>
      <c r="G200" s="32"/>
      <c r="H200" s="32"/>
      <c r="I200" s="32"/>
      <c r="J200" s="32"/>
      <c r="K200" s="32"/>
      <c r="L200" s="32"/>
      <c r="M200" s="32"/>
      <c r="N200" s="32"/>
      <c r="O200" s="32"/>
      <c r="P200" s="72"/>
      <c r="Q200" s="72"/>
      <c r="R200" s="72"/>
      <c r="S200" s="72"/>
      <c r="T200" s="72"/>
      <c r="U200" s="72"/>
      <c r="V200" s="72"/>
      <c r="W200" s="72"/>
      <c r="X200" s="72"/>
      <c r="Y200" s="72"/>
      <c r="Z200" s="72"/>
      <c r="AA200" s="72"/>
      <c r="AB200" s="72"/>
      <c r="AC200" s="72"/>
      <c r="AD200" s="72"/>
      <c r="AE200" s="72"/>
      <c r="AF200" s="72"/>
      <c r="AG200" s="72"/>
    </row>
    <row r="201" spans="1:33" ht="20.100000000000001" customHeight="1" x14ac:dyDescent="0.2">
      <c r="A201" s="32"/>
      <c r="B201" s="32"/>
      <c r="C201" s="32"/>
      <c r="D201" s="32"/>
      <c r="E201" s="32"/>
      <c r="F201" s="32"/>
      <c r="G201" s="32"/>
      <c r="H201" s="32"/>
      <c r="I201" s="32"/>
      <c r="J201" s="32"/>
      <c r="K201" s="32"/>
      <c r="L201" s="32"/>
      <c r="M201" s="32"/>
      <c r="N201" s="32"/>
      <c r="O201" s="32"/>
      <c r="P201" s="72"/>
      <c r="Q201" s="72"/>
      <c r="R201" s="72"/>
      <c r="S201" s="72"/>
      <c r="T201" s="72"/>
      <c r="U201" s="72"/>
      <c r="V201" s="72"/>
      <c r="W201" s="72"/>
      <c r="X201" s="72"/>
      <c r="Y201" s="72"/>
      <c r="Z201" s="72"/>
      <c r="AA201" s="72"/>
      <c r="AB201" s="72"/>
      <c r="AC201" s="72"/>
      <c r="AD201" s="72"/>
      <c r="AE201" s="72"/>
      <c r="AF201" s="72"/>
      <c r="AG201" s="72"/>
    </row>
    <row r="202" spans="1:33" ht="20.100000000000001" customHeight="1" x14ac:dyDescent="0.2">
      <c r="A202" s="32"/>
      <c r="B202" s="32"/>
      <c r="C202" s="32"/>
      <c r="D202" s="32"/>
      <c r="E202" s="32"/>
      <c r="F202" s="32"/>
      <c r="G202" s="32"/>
      <c r="H202" s="32"/>
      <c r="I202" s="32"/>
      <c r="J202" s="32"/>
      <c r="K202" s="32"/>
      <c r="L202" s="32"/>
      <c r="M202" s="32"/>
      <c r="N202" s="32"/>
      <c r="O202" s="32"/>
      <c r="P202" s="72"/>
      <c r="Q202" s="72"/>
      <c r="R202" s="72"/>
      <c r="S202" s="72"/>
      <c r="T202" s="72"/>
      <c r="U202" s="72"/>
      <c r="V202" s="72"/>
      <c r="W202" s="72"/>
      <c r="X202" s="72"/>
      <c r="Y202" s="72"/>
      <c r="Z202" s="72"/>
      <c r="AA202" s="72"/>
      <c r="AB202" s="72"/>
      <c r="AC202" s="72"/>
      <c r="AD202" s="72"/>
      <c r="AE202" s="72"/>
      <c r="AF202" s="72"/>
      <c r="AG202" s="72"/>
    </row>
    <row r="203" spans="1:33" ht="20.100000000000001" customHeight="1" x14ac:dyDescent="0.2">
      <c r="A203" s="32"/>
      <c r="B203" s="32"/>
      <c r="C203" s="32"/>
      <c r="D203" s="32"/>
      <c r="E203" s="32"/>
      <c r="F203" s="32"/>
      <c r="G203" s="32"/>
      <c r="H203" s="32"/>
      <c r="I203" s="32"/>
      <c r="J203" s="32"/>
      <c r="K203" s="32"/>
      <c r="L203" s="32"/>
      <c r="M203" s="32"/>
      <c r="N203" s="32"/>
      <c r="O203" s="32"/>
      <c r="P203" s="72"/>
      <c r="Q203" s="72"/>
      <c r="R203" s="72"/>
      <c r="S203" s="72"/>
      <c r="T203" s="72"/>
      <c r="U203" s="72"/>
      <c r="V203" s="72"/>
      <c r="W203" s="72"/>
      <c r="X203" s="72"/>
      <c r="Y203" s="72"/>
      <c r="Z203" s="72"/>
      <c r="AA203" s="72"/>
      <c r="AB203" s="72"/>
      <c r="AC203" s="72"/>
      <c r="AD203" s="72"/>
      <c r="AE203" s="72"/>
      <c r="AF203" s="72"/>
      <c r="AG203" s="72"/>
    </row>
    <row r="204" spans="1:33" ht="20.100000000000001" customHeight="1" x14ac:dyDescent="0.2">
      <c r="A204" s="32"/>
      <c r="B204" s="32"/>
      <c r="C204" s="32"/>
      <c r="D204" s="32"/>
      <c r="E204" s="32"/>
      <c r="F204" s="32"/>
      <c r="G204" s="32"/>
      <c r="H204" s="32"/>
      <c r="I204" s="32"/>
      <c r="J204" s="32"/>
      <c r="K204" s="32"/>
      <c r="L204" s="32"/>
      <c r="M204" s="32"/>
      <c r="N204" s="32"/>
      <c r="O204" s="32"/>
      <c r="P204" s="72"/>
      <c r="Q204" s="72"/>
      <c r="R204" s="72"/>
      <c r="S204" s="72"/>
      <c r="T204" s="72"/>
      <c r="U204" s="72"/>
      <c r="V204" s="72"/>
      <c r="W204" s="72"/>
      <c r="X204" s="72"/>
      <c r="Y204" s="72"/>
      <c r="Z204" s="72"/>
      <c r="AA204" s="72"/>
      <c r="AB204" s="72"/>
      <c r="AC204" s="72"/>
      <c r="AD204" s="72"/>
      <c r="AE204" s="72"/>
      <c r="AF204" s="72"/>
      <c r="AG204" s="72"/>
    </row>
    <row r="205" spans="1:33" ht="20.100000000000001" customHeight="1" x14ac:dyDescent="0.2">
      <c r="A205" s="32"/>
      <c r="B205" s="32"/>
      <c r="C205" s="32"/>
      <c r="D205" s="32"/>
      <c r="E205" s="32"/>
      <c r="F205" s="32"/>
      <c r="G205" s="32"/>
      <c r="H205" s="32"/>
      <c r="I205" s="32"/>
      <c r="J205" s="32"/>
      <c r="K205" s="32"/>
      <c r="L205" s="32"/>
      <c r="M205" s="32"/>
      <c r="N205" s="32"/>
      <c r="O205" s="32"/>
      <c r="P205" s="72"/>
      <c r="Q205" s="72"/>
      <c r="R205" s="72"/>
      <c r="S205" s="72"/>
      <c r="T205" s="72"/>
      <c r="U205" s="72"/>
      <c r="V205" s="72"/>
      <c r="W205" s="72"/>
      <c r="X205" s="72"/>
      <c r="Y205" s="72"/>
      <c r="Z205" s="72"/>
      <c r="AA205" s="72"/>
      <c r="AB205" s="72"/>
      <c r="AC205" s="72"/>
      <c r="AD205" s="72"/>
      <c r="AE205" s="72"/>
      <c r="AF205" s="72"/>
      <c r="AG205" s="72"/>
    </row>
    <row r="206" spans="1:33" ht="20.100000000000001" customHeight="1" x14ac:dyDescent="0.2">
      <c r="A206" s="32"/>
      <c r="B206" s="32"/>
      <c r="C206" s="32"/>
      <c r="D206" s="32"/>
      <c r="E206" s="32"/>
      <c r="F206" s="32"/>
      <c r="G206" s="32"/>
      <c r="H206" s="32"/>
      <c r="I206" s="32"/>
      <c r="J206" s="32"/>
      <c r="K206" s="32"/>
      <c r="L206" s="32"/>
      <c r="M206" s="32"/>
      <c r="N206" s="32"/>
      <c r="O206" s="32"/>
      <c r="P206" s="72"/>
      <c r="Q206" s="72"/>
      <c r="R206" s="72"/>
      <c r="S206" s="72"/>
      <c r="T206" s="72"/>
      <c r="U206" s="72"/>
      <c r="V206" s="72"/>
      <c r="W206" s="72"/>
      <c r="X206" s="72"/>
      <c r="Y206" s="72"/>
      <c r="Z206" s="72"/>
      <c r="AA206" s="72"/>
      <c r="AB206" s="72"/>
      <c r="AC206" s="72"/>
      <c r="AD206" s="72"/>
      <c r="AE206" s="72"/>
      <c r="AF206" s="72"/>
      <c r="AG206" s="72"/>
    </row>
    <row r="207" spans="1:33" ht="20.100000000000001" customHeight="1" x14ac:dyDescent="0.2">
      <c r="A207" s="32"/>
      <c r="B207" s="32"/>
      <c r="C207" s="32"/>
      <c r="D207" s="32"/>
      <c r="E207" s="32"/>
      <c r="F207" s="32"/>
      <c r="G207" s="32"/>
      <c r="H207" s="32"/>
      <c r="I207" s="32"/>
      <c r="J207" s="32"/>
      <c r="K207" s="32"/>
      <c r="L207" s="32"/>
      <c r="M207" s="32"/>
      <c r="N207" s="32"/>
      <c r="O207" s="32"/>
      <c r="P207" s="72"/>
      <c r="Q207" s="72"/>
      <c r="R207" s="72"/>
      <c r="S207" s="72"/>
      <c r="T207" s="72"/>
      <c r="U207" s="72"/>
      <c r="V207" s="72"/>
      <c r="W207" s="72"/>
      <c r="X207" s="72"/>
      <c r="Y207" s="72"/>
      <c r="Z207" s="72"/>
      <c r="AA207" s="72"/>
      <c r="AB207" s="72"/>
      <c r="AC207" s="72"/>
      <c r="AD207" s="72"/>
      <c r="AE207" s="72"/>
      <c r="AF207" s="72"/>
      <c r="AG207" s="72"/>
    </row>
    <row r="208" spans="1:33" ht="20.100000000000001" customHeight="1" x14ac:dyDescent="0.2">
      <c r="A208" s="32"/>
      <c r="B208" s="32"/>
      <c r="C208" s="32"/>
      <c r="D208" s="32"/>
      <c r="E208" s="32"/>
      <c r="F208" s="32"/>
      <c r="G208" s="32"/>
      <c r="H208" s="32"/>
      <c r="I208" s="32"/>
      <c r="J208" s="32"/>
      <c r="K208" s="32"/>
      <c r="L208" s="32"/>
      <c r="M208" s="32"/>
      <c r="N208" s="32"/>
      <c r="O208" s="32"/>
      <c r="P208" s="72"/>
      <c r="Q208" s="72"/>
      <c r="R208" s="72"/>
      <c r="S208" s="72"/>
      <c r="T208" s="72"/>
      <c r="U208" s="72"/>
      <c r="V208" s="72"/>
      <c r="W208" s="72"/>
      <c r="X208" s="72"/>
      <c r="Y208" s="72"/>
      <c r="Z208" s="72"/>
      <c r="AA208" s="72"/>
      <c r="AB208" s="72"/>
      <c r="AC208" s="72"/>
      <c r="AD208" s="72"/>
      <c r="AE208" s="72"/>
      <c r="AF208" s="72"/>
      <c r="AG208" s="72"/>
    </row>
    <row r="209" spans="1:33" ht="20.100000000000001" customHeight="1" x14ac:dyDescent="0.2">
      <c r="A209" s="32"/>
      <c r="B209" s="32"/>
      <c r="C209" s="32"/>
      <c r="D209" s="32"/>
      <c r="E209" s="32"/>
      <c r="F209" s="32"/>
      <c r="G209" s="32"/>
      <c r="H209" s="32"/>
      <c r="I209" s="32"/>
      <c r="J209" s="32"/>
      <c r="K209" s="32"/>
      <c r="L209" s="32"/>
      <c r="M209" s="32"/>
      <c r="N209" s="32"/>
      <c r="O209" s="32"/>
      <c r="P209" s="72"/>
      <c r="Q209" s="72"/>
      <c r="R209" s="72"/>
      <c r="S209" s="72"/>
      <c r="T209" s="72"/>
      <c r="U209" s="72"/>
      <c r="V209" s="72"/>
      <c r="W209" s="72"/>
      <c r="X209" s="72"/>
      <c r="Y209" s="72"/>
      <c r="Z209" s="72"/>
      <c r="AA209" s="72"/>
      <c r="AB209" s="72"/>
      <c r="AC209" s="72"/>
      <c r="AD209" s="72"/>
      <c r="AE209" s="72"/>
      <c r="AF209" s="72"/>
      <c r="AG209" s="72"/>
    </row>
    <row r="210" spans="1:33" ht="20.100000000000001" customHeight="1" x14ac:dyDescent="0.2">
      <c r="A210" s="32"/>
      <c r="B210" s="32"/>
      <c r="C210" s="32"/>
      <c r="D210" s="32"/>
      <c r="E210" s="32"/>
      <c r="F210" s="32"/>
      <c r="G210" s="32"/>
      <c r="H210" s="32"/>
      <c r="I210" s="32"/>
      <c r="J210" s="32"/>
      <c r="K210" s="32"/>
      <c r="L210" s="32"/>
      <c r="M210" s="32"/>
      <c r="N210" s="32"/>
      <c r="O210" s="32"/>
      <c r="P210" s="72"/>
      <c r="Q210" s="72"/>
      <c r="R210" s="72"/>
      <c r="S210" s="72"/>
      <c r="T210" s="72"/>
      <c r="U210" s="72"/>
      <c r="V210" s="72"/>
      <c r="W210" s="72"/>
      <c r="X210" s="72"/>
      <c r="Y210" s="72"/>
      <c r="Z210" s="72"/>
      <c r="AA210" s="72"/>
      <c r="AB210" s="72"/>
      <c r="AC210" s="72"/>
      <c r="AD210" s="72"/>
      <c r="AE210" s="72"/>
      <c r="AF210" s="72"/>
      <c r="AG210" s="72"/>
    </row>
    <row r="211" spans="1:33" ht="20.100000000000001" customHeight="1" x14ac:dyDescent="0.2">
      <c r="A211" s="32"/>
      <c r="B211" s="32"/>
      <c r="C211" s="32"/>
      <c r="D211" s="32"/>
      <c r="E211" s="32"/>
      <c r="F211" s="32"/>
      <c r="G211" s="32"/>
      <c r="H211" s="32"/>
      <c r="I211" s="32"/>
      <c r="J211" s="32"/>
      <c r="K211" s="32"/>
      <c r="L211" s="32"/>
      <c r="M211" s="32"/>
      <c r="N211" s="32"/>
      <c r="O211" s="32"/>
      <c r="P211" s="72"/>
      <c r="Q211" s="72"/>
      <c r="R211" s="72"/>
      <c r="S211" s="72"/>
      <c r="T211" s="72"/>
      <c r="U211" s="72"/>
      <c r="V211" s="72"/>
      <c r="W211" s="72"/>
      <c r="X211" s="72"/>
      <c r="Y211" s="72"/>
      <c r="Z211" s="72"/>
      <c r="AA211" s="72"/>
      <c r="AB211" s="72"/>
      <c r="AC211" s="72"/>
      <c r="AD211" s="72"/>
      <c r="AE211" s="72"/>
      <c r="AF211" s="72"/>
      <c r="AG211" s="72"/>
    </row>
    <row r="212" spans="1:33" ht="20.100000000000001" customHeight="1" x14ac:dyDescent="0.2">
      <c r="A212" s="32"/>
      <c r="B212" s="32"/>
      <c r="C212" s="32"/>
      <c r="D212" s="32"/>
      <c r="E212" s="32"/>
      <c r="F212" s="32"/>
      <c r="G212" s="32"/>
      <c r="H212" s="32"/>
      <c r="I212" s="32"/>
      <c r="J212" s="32"/>
      <c r="K212" s="32"/>
      <c r="L212" s="32"/>
      <c r="M212" s="32"/>
      <c r="N212" s="32"/>
      <c r="O212" s="32"/>
      <c r="P212" s="72"/>
      <c r="Q212" s="72"/>
      <c r="R212" s="72"/>
      <c r="S212" s="72"/>
      <c r="T212" s="72"/>
      <c r="U212" s="72"/>
      <c r="V212" s="72"/>
      <c r="W212" s="72"/>
      <c r="X212" s="72"/>
      <c r="Y212" s="72"/>
      <c r="Z212" s="72"/>
      <c r="AA212" s="72"/>
      <c r="AB212" s="72"/>
      <c r="AC212" s="72"/>
      <c r="AD212" s="72"/>
      <c r="AE212" s="72"/>
      <c r="AF212" s="72"/>
      <c r="AG212" s="72"/>
    </row>
    <row r="213" spans="1:33" ht="20.100000000000001" customHeight="1" x14ac:dyDescent="0.2">
      <c r="A213" s="32"/>
      <c r="B213" s="32"/>
      <c r="C213" s="32"/>
      <c r="D213" s="32"/>
      <c r="E213" s="32"/>
      <c r="F213" s="32"/>
      <c r="G213" s="32"/>
      <c r="H213" s="32"/>
      <c r="I213" s="32"/>
      <c r="J213" s="32"/>
      <c r="K213" s="32"/>
      <c r="L213" s="32"/>
      <c r="M213" s="32"/>
      <c r="N213" s="32"/>
      <c r="O213" s="32"/>
      <c r="P213" s="72"/>
      <c r="Q213" s="72"/>
      <c r="R213" s="72"/>
      <c r="S213" s="72"/>
      <c r="T213" s="72"/>
      <c r="U213" s="72"/>
      <c r="V213" s="72"/>
      <c r="W213" s="72"/>
      <c r="X213" s="72"/>
      <c r="Y213" s="72"/>
      <c r="Z213" s="72"/>
      <c r="AA213" s="72"/>
      <c r="AB213" s="72"/>
      <c r="AC213" s="72"/>
      <c r="AD213" s="72"/>
      <c r="AE213" s="72"/>
      <c r="AF213" s="72"/>
      <c r="AG213" s="72"/>
    </row>
    <row r="214" spans="1:33" ht="20.100000000000001" customHeight="1" x14ac:dyDescent="0.2">
      <c r="A214" s="32"/>
      <c r="B214" s="32"/>
      <c r="C214" s="32"/>
      <c r="D214" s="32"/>
      <c r="E214" s="32"/>
      <c r="F214" s="32"/>
      <c r="G214" s="32"/>
      <c r="H214" s="32"/>
      <c r="I214" s="32"/>
      <c r="J214" s="32"/>
      <c r="K214" s="32"/>
      <c r="L214" s="32"/>
      <c r="M214" s="32"/>
      <c r="N214" s="32"/>
      <c r="O214" s="32"/>
      <c r="P214" s="72"/>
      <c r="Q214" s="72"/>
      <c r="R214" s="72"/>
      <c r="S214" s="72"/>
      <c r="T214" s="72"/>
      <c r="U214" s="72"/>
      <c r="V214" s="72"/>
      <c r="W214" s="72"/>
      <c r="X214" s="72"/>
      <c r="Y214" s="72"/>
      <c r="Z214" s="72"/>
      <c r="AA214" s="72"/>
      <c r="AB214" s="72"/>
      <c r="AC214" s="72"/>
      <c r="AD214" s="72"/>
      <c r="AE214" s="72"/>
      <c r="AF214" s="72"/>
      <c r="AG214" s="72"/>
    </row>
    <row r="215" spans="1:33" ht="20.100000000000001" customHeight="1" x14ac:dyDescent="0.2">
      <c r="A215" s="32"/>
      <c r="B215" s="32"/>
      <c r="C215" s="32"/>
      <c r="D215" s="32"/>
      <c r="E215" s="32"/>
      <c r="F215" s="32"/>
      <c r="G215" s="32"/>
      <c r="H215" s="32"/>
      <c r="I215" s="32"/>
      <c r="J215" s="32"/>
      <c r="K215" s="32"/>
      <c r="L215" s="32"/>
      <c r="M215" s="32"/>
      <c r="N215" s="32"/>
      <c r="O215" s="32"/>
      <c r="P215" s="72"/>
      <c r="Q215" s="72"/>
      <c r="R215" s="72"/>
      <c r="S215" s="72"/>
      <c r="T215" s="72"/>
      <c r="U215" s="72"/>
      <c r="V215" s="72"/>
      <c r="W215" s="72"/>
      <c r="X215" s="72"/>
      <c r="Y215" s="72"/>
      <c r="Z215" s="72"/>
      <c r="AA215" s="72"/>
      <c r="AB215" s="72"/>
      <c r="AC215" s="72"/>
      <c r="AD215" s="72"/>
      <c r="AE215" s="72"/>
      <c r="AF215" s="72"/>
      <c r="AG215" s="72"/>
    </row>
    <row r="216" spans="1:33" ht="20.100000000000001" customHeight="1" x14ac:dyDescent="0.2">
      <c r="A216" s="32"/>
      <c r="B216" s="32"/>
      <c r="C216" s="32"/>
      <c r="D216" s="32"/>
      <c r="E216" s="32"/>
      <c r="F216" s="32"/>
      <c r="G216" s="32"/>
      <c r="H216" s="32"/>
      <c r="I216" s="32"/>
      <c r="J216" s="32"/>
      <c r="K216" s="32"/>
      <c r="L216" s="32"/>
      <c r="M216" s="32"/>
      <c r="N216" s="32"/>
      <c r="O216" s="32"/>
      <c r="P216" s="72"/>
      <c r="Q216" s="72"/>
      <c r="R216" s="72"/>
      <c r="S216" s="72"/>
      <c r="T216" s="72"/>
      <c r="U216" s="72"/>
      <c r="V216" s="72"/>
      <c r="W216" s="72"/>
      <c r="X216" s="72"/>
      <c r="Y216" s="72"/>
      <c r="Z216" s="72"/>
      <c r="AA216" s="72"/>
      <c r="AB216" s="72"/>
      <c r="AC216" s="72"/>
      <c r="AD216" s="72"/>
      <c r="AE216" s="72"/>
      <c r="AF216" s="72"/>
      <c r="AG216" s="72"/>
    </row>
    <row r="217" spans="1:33" ht="20.100000000000001" customHeight="1" x14ac:dyDescent="0.2">
      <c r="A217" s="32"/>
      <c r="B217" s="32"/>
      <c r="C217" s="32"/>
      <c r="D217" s="32"/>
      <c r="E217" s="32"/>
      <c r="F217" s="32"/>
      <c r="G217" s="32"/>
      <c r="H217" s="32"/>
      <c r="I217" s="32"/>
      <c r="J217" s="32"/>
      <c r="K217" s="32"/>
      <c r="L217" s="32"/>
      <c r="M217" s="32"/>
      <c r="N217" s="32"/>
      <c r="O217" s="32"/>
      <c r="P217" s="72"/>
      <c r="Q217" s="72"/>
      <c r="R217" s="72"/>
      <c r="S217" s="72"/>
      <c r="T217" s="72"/>
      <c r="U217" s="72"/>
      <c r="V217" s="72"/>
      <c r="W217" s="72"/>
      <c r="X217" s="72"/>
      <c r="Y217" s="72"/>
      <c r="Z217" s="72"/>
      <c r="AA217" s="72"/>
      <c r="AB217" s="72"/>
      <c r="AC217" s="72"/>
      <c r="AD217" s="72"/>
      <c r="AE217" s="72"/>
      <c r="AF217" s="72"/>
      <c r="AG217" s="72"/>
    </row>
    <row r="218" spans="1:33" ht="20.100000000000001" customHeight="1" x14ac:dyDescent="0.2">
      <c r="A218" s="32"/>
      <c r="B218" s="32"/>
      <c r="C218" s="32"/>
      <c r="D218" s="32"/>
      <c r="E218" s="32"/>
      <c r="F218" s="32"/>
      <c r="G218" s="32"/>
      <c r="H218" s="32"/>
      <c r="I218" s="32"/>
      <c r="J218" s="32"/>
      <c r="K218" s="32"/>
      <c r="L218" s="32"/>
      <c r="M218" s="32"/>
      <c r="N218" s="32"/>
      <c r="O218" s="32"/>
      <c r="P218" s="72"/>
      <c r="Q218" s="72"/>
      <c r="R218" s="72"/>
      <c r="S218" s="72"/>
      <c r="T218" s="72"/>
      <c r="U218" s="72"/>
      <c r="V218" s="72"/>
      <c r="W218" s="72"/>
      <c r="X218" s="72"/>
      <c r="Y218" s="72"/>
      <c r="Z218" s="72"/>
      <c r="AA218" s="72"/>
      <c r="AB218" s="72"/>
      <c r="AC218" s="72"/>
      <c r="AD218" s="72"/>
      <c r="AE218" s="72"/>
      <c r="AF218" s="72"/>
      <c r="AG218" s="72"/>
    </row>
    <row r="219" spans="1:33" ht="20.100000000000001" customHeight="1" x14ac:dyDescent="0.2">
      <c r="A219" s="32"/>
      <c r="B219" s="32"/>
      <c r="C219" s="32"/>
      <c r="D219" s="32"/>
      <c r="E219" s="32"/>
      <c r="F219" s="32"/>
      <c r="G219" s="32"/>
      <c r="H219" s="32"/>
      <c r="I219" s="32"/>
      <c r="J219" s="32"/>
      <c r="K219" s="32"/>
      <c r="L219" s="32"/>
      <c r="M219" s="32"/>
      <c r="N219" s="32"/>
      <c r="O219" s="32"/>
      <c r="P219" s="72"/>
      <c r="Q219" s="72"/>
      <c r="R219" s="72"/>
      <c r="S219" s="72"/>
      <c r="T219" s="72"/>
      <c r="U219" s="72"/>
      <c r="V219" s="72"/>
      <c r="W219" s="72"/>
      <c r="X219" s="72"/>
      <c r="Y219" s="72"/>
      <c r="Z219" s="72"/>
      <c r="AA219" s="72"/>
      <c r="AB219" s="72"/>
      <c r="AC219" s="72"/>
      <c r="AD219" s="72"/>
      <c r="AE219" s="72"/>
      <c r="AF219" s="72"/>
      <c r="AG219" s="72"/>
    </row>
    <row r="220" spans="1:33" ht="20.100000000000001" customHeight="1" x14ac:dyDescent="0.2">
      <c r="A220" s="32"/>
      <c r="B220" s="32"/>
      <c r="C220" s="32"/>
      <c r="D220" s="32"/>
      <c r="E220" s="32"/>
      <c r="F220" s="32"/>
      <c r="G220" s="32"/>
      <c r="H220" s="32"/>
      <c r="I220" s="32"/>
      <c r="J220" s="32"/>
      <c r="K220" s="32"/>
      <c r="L220" s="32"/>
      <c r="M220" s="32"/>
      <c r="N220" s="32"/>
      <c r="O220" s="32"/>
      <c r="P220" s="72"/>
      <c r="Q220" s="72"/>
      <c r="R220" s="72"/>
      <c r="S220" s="72"/>
      <c r="T220" s="72"/>
      <c r="U220" s="72"/>
      <c r="V220" s="72"/>
      <c r="W220" s="72"/>
      <c r="X220" s="72"/>
      <c r="Y220" s="72"/>
      <c r="Z220" s="72"/>
      <c r="AA220" s="72"/>
      <c r="AB220" s="72"/>
      <c r="AC220" s="72"/>
      <c r="AD220" s="72"/>
      <c r="AE220" s="72"/>
      <c r="AF220" s="72"/>
      <c r="AG220" s="72"/>
    </row>
    <row r="221" spans="1:33" ht="20.100000000000001" customHeight="1" x14ac:dyDescent="0.2">
      <c r="A221" s="32"/>
      <c r="B221" s="32"/>
      <c r="C221" s="32"/>
      <c r="D221" s="32"/>
      <c r="E221" s="32"/>
      <c r="F221" s="32"/>
      <c r="G221" s="32"/>
      <c r="H221" s="32"/>
      <c r="I221" s="32"/>
      <c r="J221" s="32"/>
      <c r="K221" s="32"/>
      <c r="L221" s="32"/>
      <c r="M221" s="32"/>
      <c r="N221" s="32"/>
      <c r="O221" s="32"/>
      <c r="P221" s="72"/>
      <c r="Q221" s="72"/>
      <c r="R221" s="72"/>
      <c r="S221" s="72"/>
      <c r="T221" s="72"/>
      <c r="U221" s="72"/>
      <c r="V221" s="72"/>
      <c r="W221" s="72"/>
      <c r="X221" s="72"/>
      <c r="Y221" s="72"/>
      <c r="Z221" s="72"/>
      <c r="AA221" s="72"/>
      <c r="AB221" s="72"/>
      <c r="AC221" s="72"/>
      <c r="AD221" s="72"/>
      <c r="AE221" s="72"/>
      <c r="AF221" s="72"/>
      <c r="AG221" s="72"/>
    </row>
    <row r="222" spans="1:33" ht="20.100000000000001" customHeight="1" x14ac:dyDescent="0.2">
      <c r="A222" s="32"/>
      <c r="B222" s="32"/>
      <c r="C222" s="32"/>
      <c r="D222" s="32"/>
      <c r="E222" s="32"/>
      <c r="F222" s="32"/>
      <c r="G222" s="32"/>
      <c r="H222" s="32"/>
      <c r="I222" s="32"/>
      <c r="J222" s="32"/>
      <c r="K222" s="32"/>
      <c r="L222" s="32"/>
      <c r="M222" s="32"/>
      <c r="N222" s="32"/>
      <c r="O222" s="32"/>
      <c r="P222" s="72"/>
      <c r="Q222" s="72"/>
      <c r="R222" s="72"/>
      <c r="S222" s="72"/>
      <c r="T222" s="72"/>
      <c r="U222" s="72"/>
      <c r="V222" s="72"/>
      <c r="W222" s="72"/>
      <c r="X222" s="72"/>
      <c r="Y222" s="72"/>
      <c r="Z222" s="72"/>
      <c r="AA222" s="72"/>
      <c r="AB222" s="72"/>
      <c r="AC222" s="72"/>
      <c r="AD222" s="72"/>
      <c r="AE222" s="72"/>
      <c r="AF222" s="72"/>
      <c r="AG222" s="72"/>
    </row>
    <row r="223" spans="1:33" ht="20.100000000000001" customHeight="1" x14ac:dyDescent="0.2">
      <c r="A223" s="32"/>
      <c r="B223" s="32"/>
      <c r="C223" s="32"/>
      <c r="D223" s="32"/>
      <c r="E223" s="32"/>
      <c r="F223" s="32"/>
      <c r="G223" s="32"/>
      <c r="H223" s="32"/>
      <c r="I223" s="32"/>
      <c r="J223" s="32"/>
      <c r="K223" s="32"/>
      <c r="L223" s="32"/>
      <c r="M223" s="32"/>
      <c r="N223" s="32"/>
      <c r="O223" s="32"/>
      <c r="P223" s="72"/>
      <c r="Q223" s="72"/>
      <c r="R223" s="72"/>
      <c r="S223" s="72"/>
      <c r="T223" s="72"/>
      <c r="U223" s="72"/>
      <c r="V223" s="72"/>
      <c r="W223" s="72"/>
      <c r="X223" s="72"/>
      <c r="Y223" s="72"/>
      <c r="Z223" s="72"/>
      <c r="AA223" s="72"/>
      <c r="AB223" s="72"/>
      <c r="AC223" s="72"/>
      <c r="AD223" s="72"/>
      <c r="AE223" s="72"/>
      <c r="AF223" s="72"/>
      <c r="AG223" s="72"/>
    </row>
    <row r="224" spans="1:33" ht="20.100000000000001" customHeight="1" x14ac:dyDescent="0.2">
      <c r="A224" s="32"/>
      <c r="B224" s="32"/>
      <c r="C224" s="32"/>
      <c r="D224" s="32"/>
      <c r="E224" s="32"/>
      <c r="F224" s="32"/>
      <c r="G224" s="32"/>
      <c r="H224" s="32"/>
      <c r="I224" s="32"/>
      <c r="J224" s="32"/>
      <c r="K224" s="32"/>
      <c r="L224" s="32"/>
      <c r="M224" s="32"/>
      <c r="N224" s="32"/>
      <c r="O224" s="32"/>
      <c r="P224" s="72"/>
      <c r="Q224" s="72"/>
      <c r="R224" s="72"/>
      <c r="S224" s="72"/>
      <c r="T224" s="72"/>
      <c r="U224" s="72"/>
      <c r="V224" s="72"/>
      <c r="W224" s="72"/>
      <c r="X224" s="72"/>
      <c r="Y224" s="72"/>
      <c r="Z224" s="72"/>
      <c r="AA224" s="72"/>
      <c r="AB224" s="72"/>
      <c r="AC224" s="72"/>
      <c r="AD224" s="72"/>
      <c r="AE224" s="72"/>
      <c r="AF224" s="72"/>
      <c r="AG224" s="72"/>
    </row>
    <row r="225" spans="1:33" ht="20.100000000000001" customHeight="1" x14ac:dyDescent="0.2">
      <c r="A225" s="32"/>
      <c r="B225" s="32"/>
      <c r="C225" s="32"/>
      <c r="D225" s="32"/>
      <c r="E225" s="32"/>
      <c r="F225" s="32"/>
      <c r="G225" s="32"/>
      <c r="H225" s="32"/>
      <c r="I225" s="32"/>
      <c r="J225" s="32"/>
      <c r="K225" s="32"/>
      <c r="L225" s="32"/>
      <c r="M225" s="32"/>
      <c r="N225" s="32"/>
      <c r="O225" s="32"/>
      <c r="P225" s="72"/>
      <c r="Q225" s="72"/>
      <c r="R225" s="72"/>
      <c r="S225" s="72"/>
      <c r="T225" s="72"/>
      <c r="U225" s="72"/>
      <c r="V225" s="72"/>
      <c r="W225" s="72"/>
      <c r="X225" s="72"/>
      <c r="Y225" s="72"/>
      <c r="Z225" s="72"/>
      <c r="AA225" s="72"/>
      <c r="AB225" s="72"/>
      <c r="AC225" s="72"/>
      <c r="AD225" s="72"/>
      <c r="AE225" s="72"/>
      <c r="AF225" s="72"/>
      <c r="AG225" s="72"/>
    </row>
    <row r="226" spans="1:33" ht="20.100000000000001" customHeight="1" x14ac:dyDescent="0.2">
      <c r="A226" s="32"/>
      <c r="B226" s="32"/>
      <c r="C226" s="32"/>
      <c r="D226" s="32"/>
      <c r="E226" s="32"/>
      <c r="F226" s="32"/>
      <c r="G226" s="32"/>
      <c r="H226" s="32"/>
      <c r="I226" s="32"/>
      <c r="J226" s="32"/>
      <c r="K226" s="32"/>
      <c r="L226" s="32"/>
      <c r="M226" s="32"/>
      <c r="N226" s="32"/>
      <c r="O226" s="32"/>
      <c r="P226" s="72"/>
      <c r="Q226" s="72"/>
      <c r="R226" s="72"/>
      <c r="S226" s="72"/>
      <c r="T226" s="72"/>
      <c r="U226" s="72"/>
      <c r="V226" s="72"/>
      <c r="W226" s="72"/>
      <c r="X226" s="72"/>
      <c r="Y226" s="72"/>
      <c r="Z226" s="72"/>
      <c r="AA226" s="72"/>
      <c r="AB226" s="72"/>
      <c r="AC226" s="72"/>
      <c r="AD226" s="72"/>
      <c r="AE226" s="72"/>
      <c r="AF226" s="72"/>
      <c r="AG226" s="72"/>
    </row>
    <row r="227" spans="1:33" ht="20.100000000000001" customHeight="1" x14ac:dyDescent="0.2">
      <c r="A227" s="32"/>
      <c r="B227" s="32"/>
      <c r="C227" s="32"/>
      <c r="D227" s="32"/>
      <c r="E227" s="32"/>
      <c r="F227" s="32"/>
      <c r="G227" s="32"/>
      <c r="H227" s="32"/>
      <c r="I227" s="32"/>
      <c r="J227" s="32"/>
      <c r="K227" s="32"/>
      <c r="L227" s="32"/>
      <c r="M227" s="32"/>
      <c r="N227" s="32"/>
      <c r="O227" s="32"/>
      <c r="P227" s="72"/>
      <c r="Q227" s="72"/>
      <c r="R227" s="72"/>
      <c r="S227" s="72"/>
      <c r="T227" s="72"/>
      <c r="U227" s="72"/>
      <c r="V227" s="72"/>
      <c r="W227" s="72"/>
      <c r="X227" s="72"/>
      <c r="Y227" s="72"/>
      <c r="Z227" s="72"/>
      <c r="AA227" s="72"/>
      <c r="AB227" s="72"/>
      <c r="AC227" s="72"/>
      <c r="AD227" s="72"/>
      <c r="AE227" s="72"/>
      <c r="AF227" s="72"/>
      <c r="AG227" s="72"/>
    </row>
    <row r="228" spans="1:33" ht="20.100000000000001" customHeight="1" x14ac:dyDescent="0.2">
      <c r="A228" s="32"/>
      <c r="B228" s="32"/>
      <c r="C228" s="32"/>
      <c r="D228" s="32"/>
      <c r="E228" s="32"/>
      <c r="F228" s="32"/>
      <c r="G228" s="32"/>
      <c r="H228" s="32"/>
      <c r="I228" s="32"/>
      <c r="J228" s="32"/>
      <c r="K228" s="32"/>
      <c r="L228" s="32"/>
      <c r="M228" s="32"/>
      <c r="N228" s="32"/>
      <c r="O228" s="32"/>
      <c r="P228" s="72"/>
      <c r="Q228" s="72"/>
      <c r="R228" s="72"/>
      <c r="S228" s="72"/>
      <c r="T228" s="72"/>
      <c r="U228" s="72"/>
      <c r="V228" s="72"/>
      <c r="W228" s="72"/>
      <c r="X228" s="72"/>
      <c r="Y228" s="72"/>
      <c r="Z228" s="72"/>
      <c r="AA228" s="72"/>
      <c r="AB228" s="72"/>
      <c r="AC228" s="72"/>
      <c r="AD228" s="72"/>
      <c r="AE228" s="72"/>
      <c r="AF228" s="72"/>
      <c r="AG228" s="72"/>
    </row>
    <row r="229" spans="1:33" ht="20.100000000000001" customHeight="1" x14ac:dyDescent="0.2">
      <c r="A229" s="32"/>
      <c r="B229" s="32"/>
      <c r="C229" s="32"/>
      <c r="D229" s="32"/>
      <c r="E229" s="32"/>
      <c r="F229" s="32"/>
      <c r="G229" s="32"/>
      <c r="H229" s="32"/>
      <c r="I229" s="32"/>
      <c r="J229" s="32"/>
      <c r="K229" s="32"/>
      <c r="L229" s="32"/>
      <c r="M229" s="32"/>
      <c r="N229" s="32"/>
      <c r="O229" s="32"/>
      <c r="P229" s="72"/>
      <c r="Q229" s="72"/>
      <c r="R229" s="72"/>
      <c r="S229" s="72"/>
      <c r="T229" s="72"/>
      <c r="U229" s="72"/>
      <c r="V229" s="72"/>
      <c r="W229" s="72"/>
      <c r="X229" s="72"/>
      <c r="Y229" s="72"/>
      <c r="Z229" s="72"/>
      <c r="AA229" s="72"/>
      <c r="AB229" s="72"/>
      <c r="AC229" s="72"/>
      <c r="AD229" s="72"/>
      <c r="AE229" s="72"/>
      <c r="AF229" s="72"/>
      <c r="AG229" s="72"/>
    </row>
    <row r="230" spans="1:33" ht="20.100000000000001" customHeight="1" x14ac:dyDescent="0.2">
      <c r="A230" s="32"/>
      <c r="B230" s="32"/>
      <c r="C230" s="32"/>
      <c r="D230" s="32"/>
      <c r="E230" s="32"/>
      <c r="F230" s="32"/>
      <c r="G230" s="32"/>
      <c r="H230" s="32"/>
      <c r="I230" s="32"/>
      <c r="J230" s="32"/>
      <c r="K230" s="32"/>
      <c r="L230" s="32"/>
      <c r="M230" s="32"/>
      <c r="N230" s="32"/>
      <c r="O230" s="32"/>
      <c r="P230" s="72"/>
      <c r="Q230" s="72"/>
      <c r="R230" s="72"/>
      <c r="S230" s="72"/>
      <c r="T230" s="72"/>
      <c r="U230" s="72"/>
      <c r="V230" s="72"/>
      <c r="W230" s="72"/>
      <c r="X230" s="72"/>
      <c r="Y230" s="72"/>
      <c r="Z230" s="72"/>
      <c r="AA230" s="72"/>
      <c r="AB230" s="72"/>
      <c r="AC230" s="72"/>
      <c r="AD230" s="72"/>
      <c r="AE230" s="72"/>
      <c r="AF230" s="72"/>
      <c r="AG230" s="72"/>
    </row>
    <row r="231" spans="1:33" ht="20.100000000000001" customHeight="1" x14ac:dyDescent="0.2">
      <c r="A231" s="32"/>
      <c r="B231" s="32"/>
      <c r="C231" s="32"/>
      <c r="D231" s="32"/>
      <c r="E231" s="32"/>
      <c r="F231" s="32"/>
      <c r="G231" s="32"/>
      <c r="H231" s="32"/>
      <c r="I231" s="32"/>
      <c r="J231" s="32"/>
      <c r="K231" s="32"/>
      <c r="L231" s="32"/>
      <c r="M231" s="32"/>
      <c r="N231" s="32"/>
      <c r="O231" s="32"/>
      <c r="P231" s="72"/>
      <c r="Q231" s="72"/>
      <c r="R231" s="72"/>
      <c r="S231" s="72"/>
      <c r="T231" s="72"/>
      <c r="U231" s="72"/>
      <c r="V231" s="72"/>
      <c r="W231" s="72"/>
      <c r="X231" s="72"/>
      <c r="Y231" s="72"/>
      <c r="Z231" s="72"/>
      <c r="AA231" s="72"/>
      <c r="AB231" s="72"/>
      <c r="AC231" s="72"/>
      <c r="AD231" s="72"/>
      <c r="AE231" s="72"/>
      <c r="AF231" s="72"/>
      <c r="AG231" s="72"/>
    </row>
    <row r="232" spans="1:33" ht="20.100000000000001" customHeight="1" x14ac:dyDescent="0.2">
      <c r="A232" s="32"/>
      <c r="B232" s="32"/>
      <c r="C232" s="32"/>
      <c r="D232" s="32"/>
      <c r="E232" s="32"/>
      <c r="F232" s="32"/>
      <c r="G232" s="32"/>
      <c r="H232" s="32"/>
      <c r="I232" s="32"/>
      <c r="J232" s="32"/>
      <c r="K232" s="32"/>
      <c r="L232" s="32"/>
      <c r="M232" s="32"/>
      <c r="N232" s="32"/>
      <c r="O232" s="32"/>
      <c r="P232" s="72"/>
      <c r="Q232" s="72"/>
      <c r="R232" s="72"/>
      <c r="S232" s="72"/>
      <c r="T232" s="72"/>
      <c r="U232" s="72"/>
      <c r="V232" s="72"/>
      <c r="W232" s="72"/>
      <c r="X232" s="72"/>
      <c r="Y232" s="72"/>
      <c r="Z232" s="72"/>
      <c r="AA232" s="72"/>
      <c r="AB232" s="72"/>
      <c r="AC232" s="72"/>
      <c r="AD232" s="72"/>
      <c r="AE232" s="72"/>
      <c r="AF232" s="72"/>
      <c r="AG232" s="72"/>
    </row>
    <row r="233" spans="1:33" ht="20.100000000000001" customHeight="1" x14ac:dyDescent="0.2">
      <c r="A233" s="32"/>
      <c r="B233" s="32"/>
      <c r="C233" s="32"/>
      <c r="D233" s="32"/>
      <c r="E233" s="32"/>
      <c r="F233" s="32"/>
      <c r="G233" s="32"/>
      <c r="H233" s="32"/>
      <c r="I233" s="32"/>
      <c r="J233" s="32"/>
      <c r="K233" s="32"/>
      <c r="L233" s="32"/>
      <c r="M233" s="32"/>
      <c r="N233" s="32"/>
      <c r="O233" s="32"/>
      <c r="P233" s="72"/>
      <c r="Q233" s="72"/>
      <c r="R233" s="72"/>
      <c r="S233" s="72"/>
      <c r="T233" s="72"/>
      <c r="U233" s="72"/>
      <c r="V233" s="72"/>
      <c r="W233" s="72"/>
      <c r="X233" s="72"/>
      <c r="Y233" s="72"/>
      <c r="Z233" s="72"/>
      <c r="AA233" s="72"/>
      <c r="AB233" s="72"/>
      <c r="AC233" s="72"/>
      <c r="AD233" s="72"/>
      <c r="AE233" s="72"/>
      <c r="AF233" s="72"/>
      <c r="AG233" s="72"/>
    </row>
    <row r="234" spans="1:33" ht="20.100000000000001" customHeight="1" x14ac:dyDescent="0.2">
      <c r="A234" s="32"/>
      <c r="B234" s="32"/>
      <c r="C234" s="32"/>
      <c r="D234" s="32"/>
      <c r="E234" s="32"/>
      <c r="F234" s="32"/>
      <c r="G234" s="32"/>
      <c r="H234" s="32"/>
      <c r="I234" s="32"/>
      <c r="J234" s="32"/>
      <c r="K234" s="32"/>
      <c r="L234" s="32"/>
      <c r="M234" s="32"/>
      <c r="N234" s="32"/>
      <c r="O234" s="32"/>
      <c r="P234" s="72"/>
      <c r="Q234" s="72"/>
      <c r="R234" s="72"/>
      <c r="S234" s="72"/>
      <c r="T234" s="72"/>
      <c r="U234" s="72"/>
      <c r="V234" s="72"/>
      <c r="W234" s="72"/>
      <c r="X234" s="72"/>
      <c r="Y234" s="72"/>
      <c r="Z234" s="72"/>
      <c r="AA234" s="72"/>
      <c r="AB234" s="72"/>
      <c r="AC234" s="72"/>
      <c r="AD234" s="72"/>
      <c r="AE234" s="72"/>
      <c r="AF234" s="72"/>
      <c r="AG234" s="72"/>
    </row>
    <row r="235" spans="1:33" ht="20.100000000000001" customHeight="1" x14ac:dyDescent="0.2">
      <c r="A235" s="32"/>
      <c r="B235" s="32"/>
      <c r="C235" s="32"/>
      <c r="D235" s="32"/>
      <c r="E235" s="32"/>
      <c r="F235" s="32"/>
      <c r="G235" s="32"/>
      <c r="H235" s="32"/>
      <c r="I235" s="32"/>
      <c r="J235" s="32"/>
      <c r="K235" s="32"/>
      <c r="L235" s="32"/>
      <c r="M235" s="32"/>
      <c r="N235" s="32"/>
      <c r="O235" s="32"/>
      <c r="P235" s="72"/>
      <c r="Q235" s="72"/>
      <c r="R235" s="72"/>
      <c r="S235" s="72"/>
      <c r="T235" s="72"/>
      <c r="U235" s="72"/>
      <c r="V235" s="72"/>
      <c r="W235" s="72"/>
      <c r="X235" s="72"/>
      <c r="Y235" s="72"/>
      <c r="Z235" s="72"/>
      <c r="AA235" s="72"/>
      <c r="AB235" s="72"/>
      <c r="AC235" s="72"/>
      <c r="AD235" s="72"/>
      <c r="AE235" s="72"/>
      <c r="AF235" s="72"/>
      <c r="AG235" s="72"/>
    </row>
    <row r="236" spans="1:33" ht="20.100000000000001" customHeight="1" x14ac:dyDescent="0.2">
      <c r="A236" s="32"/>
      <c r="B236" s="32"/>
      <c r="C236" s="32"/>
      <c r="D236" s="32"/>
      <c r="E236" s="32"/>
      <c r="F236" s="32"/>
      <c r="G236" s="32"/>
      <c r="H236" s="32"/>
      <c r="I236" s="32"/>
      <c r="J236" s="32"/>
      <c r="K236" s="32"/>
      <c r="L236" s="32"/>
      <c r="M236" s="32"/>
      <c r="N236" s="32"/>
      <c r="O236" s="32"/>
      <c r="P236" s="72"/>
      <c r="Q236" s="72"/>
      <c r="R236" s="72"/>
      <c r="S236" s="72"/>
      <c r="T236" s="72"/>
      <c r="U236" s="72"/>
      <c r="V236" s="72"/>
      <c r="W236" s="72"/>
      <c r="X236" s="72"/>
      <c r="Y236" s="72"/>
      <c r="Z236" s="72"/>
      <c r="AA236" s="72"/>
      <c r="AB236" s="72"/>
      <c r="AC236" s="72"/>
      <c r="AD236" s="72"/>
      <c r="AE236" s="72"/>
      <c r="AF236" s="72"/>
      <c r="AG236" s="72"/>
    </row>
    <row r="237" spans="1:33" ht="20.100000000000001" customHeight="1" x14ac:dyDescent="0.2">
      <c r="A237" s="32"/>
      <c r="B237" s="32"/>
      <c r="C237" s="32"/>
      <c r="D237" s="32"/>
      <c r="E237" s="32"/>
      <c r="F237" s="32"/>
      <c r="G237" s="32"/>
      <c r="H237" s="32"/>
      <c r="I237" s="32"/>
      <c r="J237" s="32"/>
      <c r="K237" s="32"/>
      <c r="L237" s="32"/>
      <c r="M237" s="32"/>
      <c r="N237" s="32"/>
      <c r="O237" s="32"/>
      <c r="P237" s="72"/>
      <c r="Q237" s="72"/>
      <c r="R237" s="72"/>
      <c r="S237" s="72"/>
      <c r="T237" s="72"/>
      <c r="U237" s="72"/>
      <c r="V237" s="72"/>
      <c r="W237" s="72"/>
      <c r="X237" s="72"/>
      <c r="Y237" s="72"/>
      <c r="Z237" s="72"/>
      <c r="AA237" s="72"/>
      <c r="AB237" s="72"/>
      <c r="AC237" s="72"/>
      <c r="AD237" s="72"/>
      <c r="AE237" s="72"/>
      <c r="AF237" s="72"/>
      <c r="AG237" s="72"/>
    </row>
    <row r="238" spans="1:33" ht="20.100000000000001" customHeight="1" x14ac:dyDescent="0.2">
      <c r="A238" s="32"/>
      <c r="B238" s="32"/>
      <c r="C238" s="32"/>
      <c r="D238" s="32"/>
      <c r="E238" s="32"/>
      <c r="F238" s="32"/>
      <c r="G238" s="32"/>
      <c r="H238" s="32"/>
      <c r="I238" s="32"/>
      <c r="J238" s="32"/>
      <c r="K238" s="32"/>
      <c r="L238" s="32"/>
      <c r="M238" s="32"/>
      <c r="N238" s="32"/>
      <c r="O238" s="32"/>
      <c r="P238" s="72"/>
      <c r="Q238" s="72"/>
      <c r="R238" s="72"/>
      <c r="S238" s="72"/>
      <c r="T238" s="72"/>
      <c r="U238" s="72"/>
      <c r="V238" s="72"/>
      <c r="W238" s="72"/>
      <c r="X238" s="72"/>
      <c r="Y238" s="72"/>
      <c r="Z238" s="72"/>
      <c r="AA238" s="72"/>
      <c r="AB238" s="72"/>
      <c r="AC238" s="72"/>
      <c r="AD238" s="72"/>
      <c r="AE238" s="72"/>
      <c r="AF238" s="72"/>
      <c r="AG238" s="72"/>
    </row>
    <row r="239" spans="1:33" ht="20.100000000000001" customHeight="1" x14ac:dyDescent="0.2">
      <c r="A239" s="32"/>
      <c r="B239" s="32"/>
      <c r="C239" s="32"/>
      <c r="D239" s="32"/>
      <c r="E239" s="32"/>
      <c r="F239" s="32"/>
      <c r="G239" s="32"/>
      <c r="H239" s="32"/>
      <c r="I239" s="32"/>
      <c r="J239" s="32"/>
      <c r="K239" s="32"/>
      <c r="L239" s="32"/>
      <c r="M239" s="32"/>
      <c r="N239" s="32"/>
      <c r="O239" s="32"/>
      <c r="P239" s="72"/>
      <c r="Q239" s="72"/>
      <c r="R239" s="72"/>
      <c r="S239" s="72"/>
      <c r="T239" s="72"/>
      <c r="U239" s="72"/>
      <c r="V239" s="72"/>
      <c r="W239" s="72"/>
      <c r="X239" s="72"/>
      <c r="Y239" s="72"/>
      <c r="Z239" s="72"/>
      <c r="AA239" s="72"/>
      <c r="AB239" s="72"/>
      <c r="AC239" s="72"/>
      <c r="AD239" s="72"/>
      <c r="AE239" s="72"/>
      <c r="AF239" s="72"/>
      <c r="AG239" s="72"/>
    </row>
    <row r="240" spans="1:33" ht="20.100000000000001" customHeight="1" x14ac:dyDescent="0.2">
      <c r="A240" s="32"/>
      <c r="B240" s="32"/>
      <c r="C240" s="32"/>
      <c r="D240" s="32"/>
      <c r="E240" s="32"/>
      <c r="F240" s="32"/>
      <c r="G240" s="32"/>
      <c r="H240" s="32"/>
      <c r="I240" s="32"/>
      <c r="J240" s="32"/>
      <c r="K240" s="32"/>
      <c r="L240" s="32"/>
      <c r="M240" s="32"/>
      <c r="N240" s="32"/>
      <c r="O240" s="32"/>
      <c r="P240" s="72"/>
      <c r="Q240" s="72"/>
      <c r="R240" s="72"/>
      <c r="S240" s="72"/>
      <c r="T240" s="72"/>
      <c r="U240" s="72"/>
      <c r="V240" s="72"/>
      <c r="W240" s="72"/>
      <c r="X240" s="72"/>
      <c r="Y240" s="72"/>
      <c r="Z240" s="72"/>
      <c r="AA240" s="72"/>
      <c r="AB240" s="72"/>
      <c r="AC240" s="72"/>
      <c r="AD240" s="72"/>
      <c r="AE240" s="72"/>
      <c r="AF240" s="72"/>
      <c r="AG240" s="72"/>
    </row>
    <row r="241" spans="1:33" ht="20.100000000000001" customHeight="1" x14ac:dyDescent="0.2">
      <c r="A241" s="32"/>
      <c r="B241" s="32"/>
      <c r="C241" s="32"/>
      <c r="D241" s="32"/>
      <c r="E241" s="32"/>
      <c r="F241" s="32"/>
      <c r="G241" s="32"/>
      <c r="H241" s="32"/>
      <c r="I241" s="32"/>
      <c r="J241" s="32"/>
      <c r="K241" s="32"/>
      <c r="L241" s="32"/>
      <c r="M241" s="32"/>
      <c r="N241" s="32"/>
      <c r="O241" s="32"/>
      <c r="P241" s="72"/>
      <c r="Q241" s="72"/>
      <c r="R241" s="72"/>
      <c r="S241" s="72"/>
      <c r="T241" s="72"/>
      <c r="U241" s="72"/>
      <c r="V241" s="72"/>
      <c r="W241" s="72"/>
      <c r="X241" s="72"/>
      <c r="Y241" s="72"/>
      <c r="Z241" s="72"/>
      <c r="AA241" s="72"/>
      <c r="AB241" s="72"/>
      <c r="AC241" s="72"/>
      <c r="AD241" s="72"/>
      <c r="AE241" s="72"/>
      <c r="AF241" s="72"/>
      <c r="AG241" s="72"/>
    </row>
    <row r="242" spans="1:33" ht="20.100000000000001" customHeight="1" x14ac:dyDescent="0.2">
      <c r="A242" s="32"/>
      <c r="B242" s="32"/>
      <c r="C242" s="32"/>
      <c r="D242" s="32"/>
      <c r="E242" s="32"/>
      <c r="F242" s="32"/>
      <c r="G242" s="32"/>
      <c r="H242" s="32"/>
      <c r="I242" s="32"/>
      <c r="J242" s="32"/>
      <c r="K242" s="32"/>
      <c r="L242" s="32"/>
      <c r="M242" s="32"/>
      <c r="N242" s="32"/>
      <c r="O242" s="32"/>
      <c r="P242" s="72"/>
      <c r="Q242" s="72"/>
      <c r="R242" s="72"/>
      <c r="S242" s="72"/>
      <c r="T242" s="72"/>
      <c r="U242" s="72"/>
      <c r="V242" s="72"/>
      <c r="W242" s="72"/>
      <c r="X242" s="72"/>
      <c r="Y242" s="72"/>
      <c r="Z242" s="72"/>
      <c r="AA242" s="72"/>
      <c r="AB242" s="72"/>
      <c r="AC242" s="72"/>
      <c r="AD242" s="72"/>
      <c r="AE242" s="72"/>
      <c r="AF242" s="72"/>
      <c r="AG242" s="72"/>
    </row>
    <row r="243" spans="1:33" ht="20.100000000000001" customHeight="1" x14ac:dyDescent="0.2">
      <c r="A243" s="32"/>
      <c r="B243" s="32"/>
      <c r="C243" s="32"/>
      <c r="D243" s="32"/>
      <c r="E243" s="32"/>
      <c r="F243" s="32"/>
      <c r="G243" s="32"/>
      <c r="H243" s="32"/>
      <c r="I243" s="32"/>
      <c r="J243" s="32"/>
      <c r="K243" s="32"/>
      <c r="L243" s="32"/>
      <c r="M243" s="32"/>
      <c r="N243" s="32"/>
      <c r="O243" s="32"/>
      <c r="P243" s="72"/>
      <c r="Q243" s="72"/>
      <c r="R243" s="72"/>
      <c r="S243" s="72"/>
      <c r="T243" s="72"/>
      <c r="U243" s="72"/>
      <c r="V243" s="72"/>
      <c r="W243" s="72"/>
      <c r="X243" s="72"/>
      <c r="Y243" s="72"/>
      <c r="Z243" s="72"/>
      <c r="AA243" s="72"/>
      <c r="AB243" s="72"/>
      <c r="AC243" s="72"/>
      <c r="AD243" s="72"/>
      <c r="AE243" s="72"/>
      <c r="AF243" s="72"/>
      <c r="AG243" s="72"/>
    </row>
    <row r="244" spans="1:33" ht="20.100000000000001" customHeight="1" x14ac:dyDescent="0.2">
      <c r="A244" s="32"/>
      <c r="B244" s="32"/>
      <c r="C244" s="32"/>
      <c r="D244" s="32"/>
      <c r="E244" s="32"/>
      <c r="F244" s="32"/>
      <c r="G244" s="32"/>
      <c r="H244" s="32"/>
      <c r="I244" s="32"/>
      <c r="J244" s="32"/>
      <c r="K244" s="32"/>
      <c r="L244" s="32"/>
      <c r="M244" s="32"/>
      <c r="N244" s="32"/>
      <c r="O244" s="32"/>
      <c r="P244" s="72"/>
      <c r="Q244" s="72"/>
      <c r="R244" s="72"/>
      <c r="S244" s="72"/>
      <c r="T244" s="72"/>
      <c r="U244" s="72"/>
      <c r="V244" s="72"/>
      <c r="W244" s="72"/>
      <c r="X244" s="72"/>
      <c r="Y244" s="72"/>
      <c r="Z244" s="72"/>
      <c r="AA244" s="72"/>
      <c r="AB244" s="72"/>
      <c r="AC244" s="72"/>
      <c r="AD244" s="72"/>
      <c r="AE244" s="72"/>
      <c r="AF244" s="72"/>
      <c r="AG244" s="72"/>
    </row>
    <row r="245" spans="1:33" ht="20.100000000000001" customHeight="1" x14ac:dyDescent="0.2">
      <c r="A245" s="32"/>
      <c r="B245" s="32"/>
      <c r="C245" s="32"/>
      <c r="D245" s="32"/>
      <c r="E245" s="32"/>
      <c r="F245" s="32"/>
      <c r="G245" s="32"/>
      <c r="H245" s="32"/>
      <c r="I245" s="32"/>
      <c r="J245" s="32"/>
      <c r="K245" s="32"/>
      <c r="L245" s="32"/>
      <c r="M245" s="32"/>
      <c r="N245" s="32"/>
      <c r="O245" s="32"/>
      <c r="P245" s="72"/>
      <c r="Q245" s="72"/>
      <c r="R245" s="72"/>
      <c r="S245" s="72"/>
      <c r="T245" s="72"/>
      <c r="U245" s="72"/>
      <c r="V245" s="72"/>
      <c r="W245" s="72"/>
      <c r="X245" s="72"/>
      <c r="Y245" s="72"/>
      <c r="Z245" s="72"/>
      <c r="AA245" s="72"/>
      <c r="AB245" s="72"/>
      <c r="AC245" s="72"/>
      <c r="AD245" s="72"/>
      <c r="AE245" s="72"/>
      <c r="AF245" s="72"/>
      <c r="AG245" s="72"/>
    </row>
    <row r="246" spans="1:33" ht="20.100000000000001" customHeight="1" x14ac:dyDescent="0.2">
      <c r="A246" s="32"/>
      <c r="B246" s="32"/>
      <c r="C246" s="32"/>
      <c r="D246" s="32"/>
      <c r="E246" s="32"/>
      <c r="F246" s="32"/>
      <c r="G246" s="32"/>
      <c r="H246" s="32"/>
      <c r="I246" s="32"/>
      <c r="J246" s="32"/>
      <c r="K246" s="32"/>
      <c r="L246" s="32"/>
      <c r="M246" s="32"/>
      <c r="N246" s="32"/>
      <c r="O246" s="32"/>
      <c r="P246" s="72"/>
      <c r="Q246" s="72"/>
      <c r="R246" s="72"/>
      <c r="S246" s="72"/>
      <c r="T246" s="72"/>
      <c r="U246" s="72"/>
      <c r="V246" s="72"/>
      <c r="W246" s="72"/>
      <c r="X246" s="72"/>
      <c r="Y246" s="72"/>
      <c r="Z246" s="72"/>
      <c r="AA246" s="72"/>
      <c r="AB246" s="72"/>
      <c r="AC246" s="72"/>
      <c r="AD246" s="72"/>
      <c r="AE246" s="72"/>
      <c r="AF246" s="72"/>
      <c r="AG246" s="72"/>
    </row>
    <row r="247" spans="1:33" ht="20.100000000000001" customHeight="1" x14ac:dyDescent="0.2">
      <c r="A247" s="32"/>
      <c r="B247" s="32"/>
      <c r="C247" s="32"/>
      <c r="D247" s="32"/>
      <c r="E247" s="32"/>
      <c r="F247" s="32"/>
      <c r="G247" s="32"/>
      <c r="H247" s="32"/>
      <c r="I247" s="32"/>
      <c r="J247" s="32"/>
      <c r="K247" s="32"/>
      <c r="L247" s="32"/>
      <c r="M247" s="32"/>
      <c r="N247" s="32"/>
      <c r="O247" s="32"/>
      <c r="P247" s="72"/>
      <c r="Q247" s="72"/>
      <c r="R247" s="72"/>
      <c r="S247" s="72"/>
      <c r="T247" s="72"/>
      <c r="U247" s="72"/>
      <c r="V247" s="72"/>
      <c r="W247" s="72"/>
      <c r="X247" s="72"/>
      <c r="Y247" s="72"/>
      <c r="Z247" s="72"/>
      <c r="AA247" s="72"/>
      <c r="AB247" s="72"/>
      <c r="AC247" s="72"/>
      <c r="AD247" s="72"/>
      <c r="AE247" s="72"/>
      <c r="AF247" s="72"/>
      <c r="AG247" s="72"/>
    </row>
    <row r="248" spans="1:33" ht="20.100000000000001" customHeight="1" x14ac:dyDescent="0.2">
      <c r="A248" s="32"/>
      <c r="B248" s="32"/>
      <c r="C248" s="32"/>
      <c r="D248" s="32"/>
      <c r="E248" s="32"/>
      <c r="F248" s="32"/>
      <c r="G248" s="32"/>
      <c r="H248" s="32"/>
      <c r="I248" s="32"/>
      <c r="J248" s="32"/>
      <c r="K248" s="32"/>
      <c r="L248" s="32"/>
      <c r="M248" s="32"/>
      <c r="N248" s="32"/>
      <c r="O248" s="32"/>
      <c r="P248" s="72"/>
      <c r="Q248" s="72"/>
      <c r="R248" s="72"/>
      <c r="S248" s="72"/>
      <c r="T248" s="72"/>
      <c r="U248" s="72"/>
      <c r="V248" s="72"/>
      <c r="W248" s="72"/>
      <c r="X248" s="72"/>
      <c r="Y248" s="72"/>
      <c r="Z248" s="72"/>
      <c r="AA248" s="72"/>
      <c r="AB248" s="72"/>
      <c r="AC248" s="72"/>
      <c r="AD248" s="72"/>
      <c r="AE248" s="72"/>
      <c r="AF248" s="72"/>
      <c r="AG248" s="72"/>
    </row>
    <row r="249" spans="1:33" ht="20.100000000000001" customHeight="1" x14ac:dyDescent="0.2">
      <c r="A249" s="32"/>
      <c r="B249" s="32"/>
      <c r="C249" s="32"/>
      <c r="D249" s="32"/>
      <c r="E249" s="32"/>
      <c r="F249" s="32"/>
      <c r="G249" s="32"/>
      <c r="H249" s="32"/>
      <c r="I249" s="32"/>
      <c r="J249" s="32"/>
      <c r="K249" s="32"/>
      <c r="L249" s="32"/>
      <c r="M249" s="32"/>
      <c r="N249" s="32"/>
      <c r="O249" s="32"/>
      <c r="P249" s="72"/>
      <c r="Q249" s="72"/>
      <c r="R249" s="72"/>
      <c r="S249" s="72"/>
      <c r="T249" s="72"/>
      <c r="U249" s="72"/>
      <c r="V249" s="72"/>
      <c r="W249" s="72"/>
      <c r="X249" s="72"/>
      <c r="Y249" s="72"/>
      <c r="Z249" s="72"/>
      <c r="AA249" s="72"/>
      <c r="AB249" s="72"/>
      <c r="AC249" s="72"/>
      <c r="AD249" s="72"/>
      <c r="AE249" s="72"/>
      <c r="AF249" s="72"/>
      <c r="AG249" s="72"/>
    </row>
    <row r="250" spans="1:33" ht="20.100000000000001" customHeight="1" x14ac:dyDescent="0.2">
      <c r="A250" s="32"/>
      <c r="B250" s="32"/>
      <c r="C250" s="32"/>
      <c r="D250" s="32"/>
      <c r="E250" s="32"/>
      <c r="F250" s="32"/>
      <c r="G250" s="32"/>
      <c r="H250" s="32"/>
      <c r="I250" s="32"/>
      <c r="J250" s="32"/>
      <c r="K250" s="32"/>
      <c r="L250" s="32"/>
      <c r="M250" s="32"/>
      <c r="N250" s="32"/>
      <c r="O250" s="32"/>
      <c r="P250" s="72"/>
      <c r="Q250" s="72"/>
      <c r="R250" s="72"/>
      <c r="S250" s="72"/>
      <c r="T250" s="72"/>
      <c r="U250" s="72"/>
      <c r="V250" s="72"/>
      <c r="W250" s="72"/>
      <c r="X250" s="72"/>
      <c r="Y250" s="72"/>
      <c r="Z250" s="72"/>
      <c r="AA250" s="72"/>
      <c r="AB250" s="72"/>
      <c r="AC250" s="72"/>
      <c r="AD250" s="72"/>
      <c r="AE250" s="72"/>
      <c r="AF250" s="72"/>
      <c r="AG250" s="72"/>
    </row>
    <row r="251" spans="1:33" ht="20.100000000000001" customHeight="1" x14ac:dyDescent="0.2">
      <c r="A251" s="32"/>
      <c r="B251" s="32"/>
      <c r="C251" s="32"/>
      <c r="D251" s="32"/>
      <c r="E251" s="32"/>
      <c r="F251" s="32"/>
      <c r="G251" s="32"/>
      <c r="H251" s="32"/>
      <c r="I251" s="32"/>
      <c r="J251" s="32"/>
      <c r="K251" s="32"/>
      <c r="L251" s="32"/>
      <c r="M251" s="32"/>
      <c r="N251" s="32"/>
      <c r="O251" s="32"/>
      <c r="P251" s="72"/>
      <c r="Q251" s="72"/>
      <c r="R251" s="72"/>
      <c r="S251" s="72"/>
      <c r="T251" s="72"/>
      <c r="U251" s="72"/>
      <c r="V251" s="72"/>
      <c r="W251" s="72"/>
      <c r="X251" s="72"/>
      <c r="Y251" s="72"/>
      <c r="Z251" s="72"/>
      <c r="AA251" s="72"/>
      <c r="AB251" s="72"/>
      <c r="AC251" s="72"/>
      <c r="AD251" s="72"/>
      <c r="AE251" s="72"/>
      <c r="AF251" s="72"/>
      <c r="AG251" s="72"/>
    </row>
    <row r="252" spans="1:33" ht="20.100000000000001" customHeight="1" x14ac:dyDescent="0.2">
      <c r="A252" s="32"/>
      <c r="B252" s="32"/>
      <c r="C252" s="32"/>
      <c r="D252" s="32"/>
      <c r="E252" s="32"/>
      <c r="F252" s="32"/>
      <c r="G252" s="32"/>
      <c r="H252" s="32"/>
      <c r="I252" s="32"/>
      <c r="J252" s="32"/>
      <c r="K252" s="32"/>
      <c r="L252" s="32"/>
      <c r="M252" s="32"/>
      <c r="N252" s="32"/>
      <c r="O252" s="32"/>
      <c r="P252" s="72"/>
      <c r="Q252" s="72"/>
      <c r="R252" s="72"/>
      <c r="S252" s="72"/>
      <c r="T252" s="72"/>
      <c r="U252" s="72"/>
      <c r="V252" s="72"/>
      <c r="W252" s="72"/>
      <c r="X252" s="72"/>
      <c r="Y252" s="72"/>
      <c r="Z252" s="72"/>
      <c r="AA252" s="72"/>
      <c r="AB252" s="72"/>
      <c r="AC252" s="72"/>
      <c r="AD252" s="72"/>
      <c r="AE252" s="72"/>
      <c r="AF252" s="72"/>
      <c r="AG252" s="72"/>
    </row>
    <row r="253" spans="1:33" ht="20.100000000000001" customHeight="1" x14ac:dyDescent="0.2">
      <c r="A253" s="32"/>
      <c r="B253" s="32"/>
      <c r="C253" s="32"/>
      <c r="D253" s="32"/>
      <c r="E253" s="32"/>
      <c r="F253" s="32"/>
      <c r="G253" s="32"/>
      <c r="H253" s="32"/>
      <c r="I253" s="32"/>
      <c r="J253" s="32"/>
      <c r="K253" s="32"/>
      <c r="L253" s="32"/>
      <c r="M253" s="32"/>
      <c r="N253" s="32"/>
      <c r="O253" s="32"/>
      <c r="P253" s="72"/>
      <c r="Q253" s="72"/>
      <c r="R253" s="72"/>
      <c r="S253" s="72"/>
      <c r="T253" s="72"/>
      <c r="U253" s="72"/>
      <c r="V253" s="72"/>
      <c r="W253" s="72"/>
      <c r="X253" s="72"/>
      <c r="Y253" s="72"/>
      <c r="Z253" s="72"/>
      <c r="AA253" s="72"/>
      <c r="AB253" s="72"/>
      <c r="AC253" s="72"/>
      <c r="AD253" s="72"/>
      <c r="AE253" s="72"/>
      <c r="AF253" s="72"/>
      <c r="AG253" s="72"/>
    </row>
    <row r="254" spans="1:33" ht="20.100000000000001" customHeight="1" x14ac:dyDescent="0.2">
      <c r="A254" s="32"/>
      <c r="B254" s="32"/>
      <c r="C254" s="32"/>
      <c r="D254" s="32"/>
      <c r="E254" s="32"/>
      <c r="F254" s="32"/>
      <c r="G254" s="32"/>
      <c r="H254" s="32"/>
      <c r="I254" s="32"/>
      <c r="J254" s="32"/>
      <c r="K254" s="32"/>
      <c r="L254" s="32"/>
      <c r="M254" s="32"/>
      <c r="N254" s="32"/>
      <c r="O254" s="32"/>
      <c r="P254" s="72"/>
      <c r="Q254" s="72"/>
      <c r="R254" s="72"/>
      <c r="S254" s="72"/>
      <c r="T254" s="72"/>
      <c r="U254" s="72"/>
      <c r="V254" s="72"/>
      <c r="W254" s="72"/>
      <c r="X254" s="72"/>
      <c r="Y254" s="72"/>
      <c r="Z254" s="72"/>
      <c r="AA254" s="72"/>
      <c r="AB254" s="72"/>
      <c r="AC254" s="72"/>
      <c r="AD254" s="72"/>
      <c r="AE254" s="72"/>
      <c r="AF254" s="72"/>
      <c r="AG254" s="72"/>
    </row>
    <row r="255" spans="1:33" ht="20.100000000000001" customHeight="1" x14ac:dyDescent="0.2">
      <c r="A255" s="32"/>
      <c r="B255" s="32"/>
      <c r="C255" s="32"/>
      <c r="D255" s="32"/>
      <c r="E255" s="32"/>
      <c r="F255" s="32"/>
      <c r="G255" s="32"/>
      <c r="H255" s="32"/>
      <c r="I255" s="32"/>
      <c r="J255" s="32"/>
      <c r="K255" s="32"/>
      <c r="L255" s="32"/>
      <c r="M255" s="32"/>
      <c r="N255" s="32"/>
      <c r="O255" s="32"/>
      <c r="P255" s="72"/>
      <c r="Q255" s="72"/>
      <c r="R255" s="72"/>
      <c r="S255" s="72"/>
      <c r="T255" s="72"/>
      <c r="U255" s="72"/>
      <c r="V255" s="72"/>
      <c r="W255" s="72"/>
      <c r="X255" s="72"/>
      <c r="Y255" s="72"/>
      <c r="Z255" s="72"/>
      <c r="AA255" s="72"/>
      <c r="AB255" s="72"/>
      <c r="AC255" s="72"/>
      <c r="AD255" s="72"/>
      <c r="AE255" s="72"/>
      <c r="AF255" s="72"/>
      <c r="AG255" s="72"/>
    </row>
    <row r="256" spans="1:33" ht="20.100000000000001" customHeight="1" x14ac:dyDescent="0.2">
      <c r="A256" s="32"/>
      <c r="B256" s="32"/>
      <c r="C256" s="32"/>
      <c r="D256" s="32"/>
      <c r="E256" s="32"/>
      <c r="F256" s="32"/>
      <c r="G256" s="32"/>
      <c r="H256" s="32"/>
      <c r="I256" s="32"/>
      <c r="J256" s="32"/>
      <c r="K256" s="32"/>
      <c r="L256" s="32"/>
      <c r="M256" s="32"/>
      <c r="N256" s="32"/>
      <c r="O256" s="32"/>
      <c r="P256" s="72"/>
      <c r="Q256" s="72"/>
      <c r="R256" s="72"/>
      <c r="S256" s="72"/>
      <c r="T256" s="72"/>
      <c r="U256" s="72"/>
      <c r="V256" s="72"/>
      <c r="W256" s="72"/>
      <c r="X256" s="72"/>
      <c r="Y256" s="72"/>
      <c r="Z256" s="72"/>
      <c r="AA256" s="72"/>
      <c r="AB256" s="72"/>
      <c r="AC256" s="72"/>
      <c r="AD256" s="72"/>
      <c r="AE256" s="72"/>
      <c r="AF256" s="72"/>
      <c r="AG256" s="72"/>
    </row>
    <row r="257" spans="1:33" ht="20.100000000000001" customHeight="1" x14ac:dyDescent="0.2">
      <c r="A257" s="32"/>
      <c r="B257" s="32"/>
      <c r="C257" s="32"/>
      <c r="D257" s="32"/>
      <c r="E257" s="32"/>
      <c r="F257" s="32"/>
      <c r="G257" s="32"/>
      <c r="H257" s="32"/>
      <c r="I257" s="32"/>
      <c r="J257" s="32"/>
      <c r="K257" s="32"/>
      <c r="L257" s="32"/>
      <c r="M257" s="32"/>
      <c r="N257" s="32"/>
      <c r="O257" s="32"/>
      <c r="P257" s="72"/>
      <c r="Q257" s="72"/>
      <c r="R257" s="72"/>
      <c r="S257" s="72"/>
      <c r="T257" s="72"/>
      <c r="U257" s="72"/>
      <c r="V257" s="72"/>
      <c r="W257" s="72"/>
      <c r="X257" s="72"/>
      <c r="Y257" s="72"/>
      <c r="Z257" s="72"/>
      <c r="AA257" s="72"/>
      <c r="AB257" s="72"/>
      <c r="AC257" s="72"/>
      <c r="AD257" s="72"/>
      <c r="AE257" s="72"/>
      <c r="AF257" s="72"/>
      <c r="AG257" s="72"/>
    </row>
    <row r="258" spans="1:33" ht="20.100000000000001" customHeight="1" x14ac:dyDescent="0.2">
      <c r="A258" s="32"/>
      <c r="B258" s="32"/>
      <c r="C258" s="32"/>
      <c r="D258" s="32"/>
      <c r="E258" s="32"/>
      <c r="F258" s="32"/>
      <c r="G258" s="32"/>
      <c r="H258" s="32"/>
      <c r="I258" s="32"/>
      <c r="J258" s="32"/>
      <c r="K258" s="32"/>
      <c r="L258" s="32"/>
      <c r="M258" s="32"/>
      <c r="N258" s="32"/>
      <c r="O258" s="32"/>
      <c r="P258" s="72"/>
      <c r="Q258" s="72"/>
      <c r="R258" s="72"/>
      <c r="S258" s="72"/>
      <c r="T258" s="72"/>
      <c r="U258" s="72"/>
      <c r="V258" s="72"/>
      <c r="W258" s="72"/>
      <c r="X258" s="72"/>
      <c r="Y258" s="72"/>
      <c r="Z258" s="72"/>
      <c r="AA258" s="72"/>
      <c r="AB258" s="72"/>
      <c r="AC258" s="72"/>
      <c r="AD258" s="72"/>
      <c r="AE258" s="72"/>
      <c r="AF258" s="72"/>
      <c r="AG258" s="72"/>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30/04/2019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view="pageLayout" topLeftCell="A43" zoomScaleNormal="100" workbookViewId="0">
      <selection activeCell="D44" sqref="D44"/>
    </sheetView>
  </sheetViews>
  <sheetFormatPr defaultRowHeight="20.100000000000001" customHeight="1" x14ac:dyDescent="0.2"/>
  <cols>
    <col min="1" max="2" width="8.7109375" style="45" customWidth="1"/>
    <col min="3" max="15" width="12.7109375" style="45" customWidth="1"/>
    <col min="16" max="59" width="12.7109375" style="53" customWidth="1"/>
    <col min="60" max="16384" width="9.140625" style="53"/>
  </cols>
  <sheetData>
    <row r="1" spans="1:15" s="42" customFormat="1" ht="20.100000000000001" customHeight="1" x14ac:dyDescent="0.2">
      <c r="A1" s="183" t="s">
        <v>11</v>
      </c>
      <c r="B1" s="204"/>
      <c r="C1" s="208"/>
      <c r="D1" s="209"/>
      <c r="E1" s="210"/>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1911261</v>
      </c>
      <c r="D3" s="146">
        <v>0.44500000000000001</v>
      </c>
      <c r="E3" s="131">
        <f>IF(C3=0,0,(C3-'Apr 19'!C3)/'Apr 19'!C3)</f>
        <v>-4.9210282177301347E-4</v>
      </c>
      <c r="F3" s="49"/>
      <c r="G3" s="28"/>
      <c r="H3" s="28"/>
      <c r="I3" s="28"/>
      <c r="J3" s="28"/>
      <c r="K3" s="28"/>
      <c r="L3" s="28"/>
      <c r="M3" s="28"/>
      <c r="N3" s="28"/>
      <c r="O3" s="28"/>
    </row>
    <row r="4" spans="1:15" s="42" customFormat="1" ht="20.100000000000001" customHeight="1" x14ac:dyDescent="0.2">
      <c r="A4" s="207"/>
      <c r="B4" s="26" t="s">
        <v>4</v>
      </c>
      <c r="C4" s="148">
        <v>436163</v>
      </c>
      <c r="D4" s="146">
        <v>0.1016</v>
      </c>
      <c r="E4" s="131">
        <f>IF(C4=0,0,(C4-'Apr 19'!C4)/'Apr 19'!C4)</f>
        <v>1.1040162320224384E-3</v>
      </c>
      <c r="F4" s="49"/>
      <c r="G4" s="28"/>
      <c r="H4" s="28"/>
      <c r="I4" s="28"/>
      <c r="J4" s="28"/>
      <c r="K4" s="28"/>
      <c r="L4" s="28"/>
      <c r="M4" s="28"/>
      <c r="N4" s="28"/>
      <c r="O4" s="28"/>
    </row>
    <row r="5" spans="1:15" s="42" customFormat="1" ht="20.100000000000001" customHeight="1" x14ac:dyDescent="0.2">
      <c r="A5" s="207"/>
      <c r="B5" s="26" t="s">
        <v>5</v>
      </c>
      <c r="C5" s="148">
        <v>620158</v>
      </c>
      <c r="D5" s="146">
        <v>0.1444</v>
      </c>
      <c r="E5" s="131">
        <f>IF(C5=0,0,(C5-'Apr 19'!C5)/'Apr 19'!C5)</f>
        <v>1.2256443502633521E-4</v>
      </c>
      <c r="F5" s="49"/>
      <c r="G5" s="28"/>
      <c r="H5" s="28"/>
      <c r="I5" s="28"/>
      <c r="J5" s="28"/>
      <c r="K5" s="28"/>
      <c r="L5" s="28"/>
      <c r="M5" s="28"/>
      <c r="N5" s="28"/>
      <c r="O5" s="28"/>
    </row>
    <row r="6" spans="1:15" s="42" customFormat="1" ht="20.100000000000001" customHeight="1" x14ac:dyDescent="0.2">
      <c r="A6" s="207"/>
      <c r="B6" s="26" t="s">
        <v>6</v>
      </c>
      <c r="C6" s="148">
        <v>719292</v>
      </c>
      <c r="D6" s="146">
        <v>0.16739999999999999</v>
      </c>
      <c r="E6" s="131">
        <f>IF(C6=0,0,(C6-'Apr 19'!C6)/'Apr 19'!C6)</f>
        <v>1.9585282342878953E-3</v>
      </c>
      <c r="F6" s="49"/>
      <c r="G6" s="28"/>
      <c r="H6" s="28"/>
      <c r="I6" s="28"/>
      <c r="J6" s="28"/>
      <c r="K6" s="28"/>
      <c r="L6" s="28"/>
      <c r="M6" s="28"/>
      <c r="N6" s="28"/>
      <c r="O6" s="28"/>
    </row>
    <row r="7" spans="1:15" s="42" customFormat="1" ht="20.100000000000001" customHeight="1" x14ac:dyDescent="0.2">
      <c r="A7" s="207"/>
      <c r="B7" s="26" t="s">
        <v>7</v>
      </c>
      <c r="C7" s="148">
        <v>436947</v>
      </c>
      <c r="D7" s="146">
        <v>0.1017</v>
      </c>
      <c r="E7" s="131">
        <f>IF(C7=0,0,(C7-'Apr 19'!C7)/'Apr 19'!C7)</f>
        <v>-1.1212917280707376E-4</v>
      </c>
      <c r="F7" s="49"/>
      <c r="G7" s="28"/>
      <c r="H7" s="28"/>
      <c r="I7" s="28"/>
      <c r="J7" s="143"/>
      <c r="K7" s="28"/>
      <c r="L7" s="28"/>
      <c r="M7" s="28"/>
      <c r="N7" s="28"/>
      <c r="O7" s="28"/>
    </row>
    <row r="8" spans="1:15" s="42" customFormat="1" ht="20.100000000000001" customHeight="1" x14ac:dyDescent="0.2">
      <c r="A8" s="207"/>
      <c r="B8" s="26" t="s">
        <v>8</v>
      </c>
      <c r="C8" s="148">
        <v>137242</v>
      </c>
      <c r="D8" s="146">
        <v>3.2000000000000001E-2</v>
      </c>
      <c r="E8" s="131">
        <f>IF(C8=0,0,(C8-'Apr 19'!C8)/'Apr 19'!C8)</f>
        <v>-2.9865314714859085E-4</v>
      </c>
      <c r="F8" s="49"/>
      <c r="G8" s="28"/>
      <c r="H8" s="28"/>
      <c r="I8" s="28"/>
      <c r="J8" s="28"/>
      <c r="K8" s="28"/>
      <c r="L8" s="28"/>
      <c r="M8" s="28"/>
      <c r="N8" s="28"/>
      <c r="O8" s="28"/>
    </row>
    <row r="9" spans="1:15" s="42" customFormat="1" ht="20.100000000000001" customHeight="1" x14ac:dyDescent="0.2">
      <c r="A9" s="207"/>
      <c r="B9" s="26" t="s">
        <v>9</v>
      </c>
      <c r="C9" s="148">
        <v>7601</v>
      </c>
      <c r="D9" s="146">
        <v>1.8E-3</v>
      </c>
      <c r="E9" s="131">
        <f>IF(C9=0,0,(C9-'Apr 19'!C9)/'Apr 19'!C9)</f>
        <v>-9.2008412197686648E-4</v>
      </c>
      <c r="F9" s="49"/>
      <c r="G9" s="28"/>
      <c r="H9" s="28"/>
      <c r="I9" s="28"/>
      <c r="J9" s="28"/>
      <c r="K9" s="28"/>
      <c r="L9" s="28"/>
      <c r="M9" s="28"/>
      <c r="N9" s="28"/>
      <c r="O9" s="28"/>
    </row>
    <row r="10" spans="1:15" s="42" customFormat="1" ht="20.100000000000001" customHeight="1" x14ac:dyDescent="0.2">
      <c r="A10" s="207"/>
      <c r="B10" s="26" t="s">
        <v>10</v>
      </c>
      <c r="C10" s="148">
        <v>26222</v>
      </c>
      <c r="D10" s="146">
        <v>6.1000000000000004E-3</v>
      </c>
      <c r="E10" s="131">
        <f>IF(C10=0,0,(C10-'Apr 19'!C10)/'Apr 19'!C10)</f>
        <v>1.221840397098129E-3</v>
      </c>
      <c r="F10" s="49"/>
      <c r="G10" s="28"/>
      <c r="H10" s="28"/>
      <c r="I10" s="28"/>
      <c r="J10" s="28"/>
      <c r="K10" s="28"/>
      <c r="L10" s="28"/>
      <c r="M10" s="28"/>
      <c r="N10" s="28"/>
      <c r="O10" s="28"/>
    </row>
    <row r="11" spans="1:15" s="48" customFormat="1" ht="20.100000000000001" customHeight="1" x14ac:dyDescent="0.2">
      <c r="A11" s="172" t="s">
        <v>18</v>
      </c>
      <c r="B11" s="173"/>
      <c r="C11" s="132">
        <f>SUM(C3:C10)</f>
        <v>4294886</v>
      </c>
      <c r="D11" s="133">
        <f>SUM(D3:D10)</f>
        <v>1</v>
      </c>
      <c r="E11" s="134">
        <f>IF(C11=0,0,(C11-'Apr 19'!C11)/'Apr 19'!C11)</f>
        <v>2.2287280483678236E-4</v>
      </c>
      <c r="F11" s="50"/>
      <c r="G11" s="25"/>
      <c r="H11" s="25"/>
      <c r="I11" s="25"/>
      <c r="J11" s="25"/>
      <c r="K11" s="25"/>
      <c r="L11" s="25"/>
      <c r="M11" s="25"/>
      <c r="N11" s="25"/>
      <c r="O11" s="25"/>
    </row>
    <row r="14" spans="1:15" s="42" customFormat="1" ht="20.100000000000001" customHeight="1" x14ac:dyDescent="0.2">
      <c r="A14" s="172" t="s">
        <v>11</v>
      </c>
      <c r="B14" s="172"/>
      <c r="C14" s="179" t="s">
        <v>1</v>
      </c>
      <c r="D14" s="209"/>
      <c r="E14" s="209"/>
      <c r="F14" s="209"/>
      <c r="G14" s="209"/>
      <c r="H14" s="209"/>
      <c r="I14" s="209"/>
      <c r="J14" s="228"/>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148">
        <v>9308</v>
      </c>
      <c r="D16" s="148">
        <v>58579</v>
      </c>
      <c r="E16" s="148">
        <v>193590</v>
      </c>
      <c r="F16" s="148">
        <v>220844</v>
      </c>
      <c r="G16" s="148">
        <v>198179</v>
      </c>
      <c r="H16" s="148">
        <v>245672</v>
      </c>
      <c r="I16" s="129">
        <f>SUM(C16:H16)</f>
        <v>926172</v>
      </c>
      <c r="J16" s="135">
        <f>I16/'ABS Estimated Population'!D3</f>
        <v>0.28464309894796885</v>
      </c>
      <c r="K16" s="28"/>
      <c r="L16" s="28"/>
      <c r="M16" s="28"/>
      <c r="N16" s="28"/>
    </row>
    <row r="17" spans="1:15" s="42" customFormat="1" ht="20.100000000000001" customHeight="1" x14ac:dyDescent="0.2">
      <c r="A17" s="207"/>
      <c r="B17" s="26" t="s">
        <v>4</v>
      </c>
      <c r="C17" s="148">
        <v>9874</v>
      </c>
      <c r="D17" s="148">
        <v>21041</v>
      </c>
      <c r="E17" s="148">
        <v>60630</v>
      </c>
      <c r="F17" s="148">
        <v>57230</v>
      </c>
      <c r="G17" s="148">
        <v>46032</v>
      </c>
      <c r="H17" s="148">
        <v>54104</v>
      </c>
      <c r="I17" s="129">
        <f t="shared" ref="I17:I23" si="0">SUM(C17:H17)</f>
        <v>248911</v>
      </c>
      <c r="J17" s="135">
        <f>I17/'ABS Estimated Population'!D4</f>
        <v>9.3858515577600291E-2</v>
      </c>
      <c r="K17" s="28"/>
      <c r="L17" s="28"/>
      <c r="M17" s="28"/>
      <c r="N17" s="28"/>
    </row>
    <row r="18" spans="1:15" s="42" customFormat="1" ht="20.100000000000001" customHeight="1" x14ac:dyDescent="0.2">
      <c r="A18" s="207"/>
      <c r="B18" s="26" t="s">
        <v>5</v>
      </c>
      <c r="C18" s="148">
        <v>8937</v>
      </c>
      <c r="D18" s="148">
        <v>47526</v>
      </c>
      <c r="E18" s="148">
        <v>79305</v>
      </c>
      <c r="F18" s="148">
        <v>71915</v>
      </c>
      <c r="G18" s="148">
        <v>48086</v>
      </c>
      <c r="H18" s="148">
        <v>44203</v>
      </c>
      <c r="I18" s="129">
        <f t="shared" si="0"/>
        <v>299972</v>
      </c>
      <c r="J18" s="135">
        <f>I18/'ABS Estimated Population'!D5</f>
        <v>0.14820516671673176</v>
      </c>
      <c r="K18" s="28"/>
      <c r="L18" s="28"/>
      <c r="M18" s="28"/>
      <c r="N18" s="28"/>
    </row>
    <row r="19" spans="1:15" s="42" customFormat="1" ht="20.100000000000001" customHeight="1" x14ac:dyDescent="0.2">
      <c r="A19" s="207"/>
      <c r="B19" s="26" t="s">
        <v>6</v>
      </c>
      <c r="C19" s="148">
        <v>31306</v>
      </c>
      <c r="D19" s="148">
        <v>57664</v>
      </c>
      <c r="E19" s="148">
        <v>63452</v>
      </c>
      <c r="F19" s="148">
        <v>61124</v>
      </c>
      <c r="G19" s="148">
        <v>55802</v>
      </c>
      <c r="H19" s="148">
        <v>69628</v>
      </c>
      <c r="I19" s="129">
        <f t="shared" si="0"/>
        <v>338976</v>
      </c>
      <c r="J19" s="120">
        <f>I19/'ABS Estimated Population'!D6</f>
        <v>0.47120117544520546</v>
      </c>
      <c r="K19" s="28"/>
      <c r="L19" s="28"/>
      <c r="M19" s="28"/>
      <c r="N19" s="28"/>
    </row>
    <row r="20" spans="1:15" s="42" customFormat="1" ht="20.100000000000001" customHeight="1" x14ac:dyDescent="0.2">
      <c r="A20" s="207"/>
      <c r="B20" s="26" t="s">
        <v>7</v>
      </c>
      <c r="C20" s="148">
        <v>3725</v>
      </c>
      <c r="D20" s="148">
        <v>7476</v>
      </c>
      <c r="E20" s="148">
        <v>39537</v>
      </c>
      <c r="F20" s="148">
        <v>54514</v>
      </c>
      <c r="G20" s="148">
        <v>49408</v>
      </c>
      <c r="H20" s="148">
        <v>62613</v>
      </c>
      <c r="I20" s="129">
        <f t="shared" si="0"/>
        <v>217273</v>
      </c>
      <c r="J20" s="120">
        <f>I20/'ABS Estimated Population'!D7</f>
        <v>0.20979769821490474</v>
      </c>
      <c r="K20" s="28"/>
      <c r="L20" s="28"/>
      <c r="M20" s="28"/>
      <c r="N20" s="28"/>
    </row>
    <row r="21" spans="1:15" s="42" customFormat="1" ht="20.100000000000001" customHeight="1" x14ac:dyDescent="0.2">
      <c r="A21" s="207"/>
      <c r="B21" s="26" t="s">
        <v>8</v>
      </c>
      <c r="C21" s="148">
        <v>1098</v>
      </c>
      <c r="D21" s="148">
        <v>1833</v>
      </c>
      <c r="E21" s="148">
        <v>11470</v>
      </c>
      <c r="F21" s="148">
        <v>15783</v>
      </c>
      <c r="G21" s="148">
        <v>16005</v>
      </c>
      <c r="H21" s="148">
        <v>21302</v>
      </c>
      <c r="I21" s="129">
        <f t="shared" si="0"/>
        <v>67491</v>
      </c>
      <c r="J21" s="120">
        <f>I21/'ABS Estimated Population'!D8</f>
        <v>0.30901623581769733</v>
      </c>
      <c r="K21" s="28"/>
      <c r="L21" s="28"/>
      <c r="M21" s="28"/>
      <c r="N21" s="28"/>
    </row>
    <row r="22" spans="1:15" s="42" customFormat="1" ht="20.100000000000001" customHeight="1" x14ac:dyDescent="0.2">
      <c r="A22" s="207"/>
      <c r="B22" s="26" t="s">
        <v>9</v>
      </c>
      <c r="C22" s="148">
        <v>267</v>
      </c>
      <c r="D22" s="148">
        <v>612</v>
      </c>
      <c r="E22" s="148">
        <v>930</v>
      </c>
      <c r="F22" s="148">
        <v>1114</v>
      </c>
      <c r="G22" s="148">
        <v>800</v>
      </c>
      <c r="H22" s="148">
        <v>509</v>
      </c>
      <c r="I22" s="129">
        <f t="shared" si="0"/>
        <v>4232</v>
      </c>
      <c r="J22" s="120">
        <f>I22/'ABS Estimated Population'!D9</f>
        <v>4.6204908725652895E-2</v>
      </c>
      <c r="K22" s="28"/>
      <c r="L22" s="28"/>
      <c r="M22" s="28"/>
      <c r="N22" s="28"/>
    </row>
    <row r="23" spans="1:15" s="42" customFormat="1" ht="20.100000000000001" customHeight="1" x14ac:dyDescent="0.2">
      <c r="A23" s="207"/>
      <c r="B23" s="26" t="s">
        <v>10</v>
      </c>
      <c r="C23" s="148">
        <v>957</v>
      </c>
      <c r="D23" s="148">
        <v>2082</v>
      </c>
      <c r="E23" s="148">
        <v>3397</v>
      </c>
      <c r="F23" s="148">
        <v>3539</v>
      </c>
      <c r="G23" s="148">
        <v>2665</v>
      </c>
      <c r="H23" s="148">
        <v>2773</v>
      </c>
      <c r="I23" s="129">
        <f t="shared" si="0"/>
        <v>15413</v>
      </c>
      <c r="J23" s="120">
        <f>I23/'ABS Estimated Population'!D10</f>
        <v>8.9687638200311892E-2</v>
      </c>
      <c r="K23" s="28"/>
      <c r="L23" s="28"/>
      <c r="M23" s="28"/>
      <c r="N23" s="28"/>
    </row>
    <row r="24" spans="1:15" s="42" customFormat="1" ht="20.100000000000001" customHeight="1" x14ac:dyDescent="0.2">
      <c r="A24" s="172" t="s">
        <v>18</v>
      </c>
      <c r="B24" s="173"/>
      <c r="C24" s="132">
        <f>SUM(C16:C23)</f>
        <v>65472</v>
      </c>
      <c r="D24" s="132">
        <f t="shared" ref="D24:I24" si="1">SUM(D16:D23)</f>
        <v>196813</v>
      </c>
      <c r="E24" s="132">
        <f t="shared" si="1"/>
        <v>452311</v>
      </c>
      <c r="F24" s="132">
        <f t="shared" si="1"/>
        <v>486063</v>
      </c>
      <c r="G24" s="132">
        <f t="shared" si="1"/>
        <v>416977</v>
      </c>
      <c r="H24" s="132">
        <f t="shared" si="1"/>
        <v>500804</v>
      </c>
      <c r="I24" s="132">
        <f t="shared" si="1"/>
        <v>2118440</v>
      </c>
      <c r="J24" s="136">
        <f>I24/'ABS Estimated Population'!D11</f>
        <v>0.20837083327677605</v>
      </c>
      <c r="K24" s="28"/>
      <c r="L24" s="28"/>
      <c r="M24" s="28"/>
      <c r="N24"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148">
        <v>2772</v>
      </c>
      <c r="D29" s="148">
        <v>56132</v>
      </c>
      <c r="E29" s="148">
        <v>196001</v>
      </c>
      <c r="F29" s="148">
        <v>226642</v>
      </c>
      <c r="G29" s="148">
        <v>211247</v>
      </c>
      <c r="H29" s="148">
        <v>292262</v>
      </c>
      <c r="I29" s="129">
        <f t="shared" ref="I29:I36" si="2">SUM(C29:H29)</f>
        <v>985056</v>
      </c>
      <c r="J29" s="120">
        <f>I29/'ABS Estimated Population'!C3</f>
        <v>0.31275550831152105</v>
      </c>
      <c r="K29" s="28"/>
      <c r="L29" s="28"/>
      <c r="M29" s="28"/>
      <c r="N29" s="28"/>
    </row>
    <row r="30" spans="1:15" s="42" customFormat="1" ht="20.100000000000001" customHeight="1" x14ac:dyDescent="0.2">
      <c r="A30" s="171"/>
      <c r="B30" s="26" t="s">
        <v>4</v>
      </c>
      <c r="C30" s="148">
        <v>2738</v>
      </c>
      <c r="D30" s="148">
        <v>12746</v>
      </c>
      <c r="E30" s="148">
        <v>43536</v>
      </c>
      <c r="F30" s="148">
        <v>42244</v>
      </c>
      <c r="G30" s="148">
        <v>37100</v>
      </c>
      <c r="H30" s="148">
        <v>45185</v>
      </c>
      <c r="I30" s="129">
        <f t="shared" si="2"/>
        <v>183549</v>
      </c>
      <c r="J30" s="120">
        <f>I30/'ABS Estimated Population'!C4</f>
        <v>7.1953278527542908E-2</v>
      </c>
      <c r="K30" s="28"/>
      <c r="L30" s="28"/>
      <c r="M30" s="28"/>
      <c r="N30" s="28"/>
    </row>
    <row r="31" spans="1:15" s="42" customFormat="1" ht="20.100000000000001" customHeight="1" x14ac:dyDescent="0.2">
      <c r="A31" s="171"/>
      <c r="B31" s="26" t="s">
        <v>5</v>
      </c>
      <c r="C31" s="148">
        <v>2205</v>
      </c>
      <c r="D31" s="148">
        <v>46823</v>
      </c>
      <c r="E31" s="148">
        <v>90519</v>
      </c>
      <c r="F31" s="148">
        <v>78765</v>
      </c>
      <c r="G31" s="148">
        <v>51714</v>
      </c>
      <c r="H31" s="148">
        <v>50158</v>
      </c>
      <c r="I31" s="129">
        <f t="shared" si="2"/>
        <v>320184</v>
      </c>
      <c r="J31" s="120">
        <f>I31/'ABS Estimated Population'!C5</f>
        <v>0.16447357606640914</v>
      </c>
      <c r="K31" s="28"/>
      <c r="L31" s="28"/>
      <c r="M31" s="28"/>
      <c r="N31" s="28"/>
    </row>
    <row r="32" spans="1:15" s="42" customFormat="1" ht="20.100000000000001" customHeight="1" x14ac:dyDescent="0.2">
      <c r="A32" s="171"/>
      <c r="B32" s="26" t="s">
        <v>6</v>
      </c>
      <c r="C32" s="148">
        <v>33943</v>
      </c>
      <c r="D32" s="148">
        <v>66967</v>
      </c>
      <c r="E32" s="148">
        <v>71540</v>
      </c>
      <c r="F32" s="148">
        <v>66267</v>
      </c>
      <c r="G32" s="148">
        <v>60138</v>
      </c>
      <c r="H32" s="148">
        <v>81382</v>
      </c>
      <c r="I32" s="129">
        <f t="shared" si="2"/>
        <v>380237</v>
      </c>
      <c r="J32" s="120">
        <f>I32/'ABS Estimated Population'!C6</f>
        <v>0.55061485617636496</v>
      </c>
      <c r="K32" s="28"/>
      <c r="L32" s="28"/>
      <c r="M32" s="28"/>
      <c r="N32" s="28"/>
    </row>
    <row r="33" spans="1:16" s="42" customFormat="1" ht="20.100000000000001" customHeight="1" x14ac:dyDescent="0.2">
      <c r="A33" s="171"/>
      <c r="B33" s="26" t="s">
        <v>7</v>
      </c>
      <c r="C33" s="148">
        <v>1011</v>
      </c>
      <c r="D33" s="148">
        <v>4492</v>
      </c>
      <c r="E33" s="148">
        <v>38144</v>
      </c>
      <c r="F33" s="148">
        <v>54848</v>
      </c>
      <c r="G33" s="148">
        <v>50528</v>
      </c>
      <c r="H33" s="148">
        <v>69367</v>
      </c>
      <c r="I33" s="129">
        <f t="shared" si="2"/>
        <v>218390</v>
      </c>
      <c r="J33" s="120">
        <f>I33/'ABS Estimated Population'!C7</f>
        <v>0.2134801695798334</v>
      </c>
      <c r="K33" s="28"/>
      <c r="L33" s="28"/>
      <c r="M33" s="28"/>
      <c r="N33" s="28"/>
    </row>
    <row r="34" spans="1:16" s="42" customFormat="1" ht="20.100000000000001" customHeight="1" x14ac:dyDescent="0.2">
      <c r="A34" s="171"/>
      <c r="B34" s="26" t="s">
        <v>8</v>
      </c>
      <c r="C34" s="148">
        <v>265</v>
      </c>
      <c r="D34" s="148">
        <v>995</v>
      </c>
      <c r="E34" s="148">
        <v>11264</v>
      </c>
      <c r="F34" s="148">
        <v>16319</v>
      </c>
      <c r="G34" s="148">
        <v>16506</v>
      </c>
      <c r="H34" s="148">
        <v>24402</v>
      </c>
      <c r="I34" s="129">
        <f t="shared" si="2"/>
        <v>69751</v>
      </c>
      <c r="J34" s="120">
        <f>I34/'ABS Estimated Population'!C8</f>
        <v>0.33218874717822205</v>
      </c>
      <c r="K34" s="28"/>
      <c r="L34" s="28"/>
      <c r="M34" s="28"/>
      <c r="N34" s="28"/>
    </row>
    <row r="35" spans="1:16" s="42" customFormat="1" ht="20.100000000000001" customHeight="1" x14ac:dyDescent="0.2">
      <c r="A35" s="171"/>
      <c r="B35" s="26" t="s">
        <v>9</v>
      </c>
      <c r="C35" s="148">
        <v>58</v>
      </c>
      <c r="D35" s="148">
        <v>290</v>
      </c>
      <c r="E35" s="148">
        <v>580</v>
      </c>
      <c r="F35" s="148">
        <v>1048</v>
      </c>
      <c r="G35" s="148">
        <v>815</v>
      </c>
      <c r="H35" s="148">
        <v>578</v>
      </c>
      <c r="I35" s="129">
        <f t="shared" si="2"/>
        <v>3369</v>
      </c>
      <c r="J35" s="120">
        <f>I35/'ABS Estimated Population'!C9</f>
        <v>3.401518517022737E-2</v>
      </c>
      <c r="K35" s="28"/>
      <c r="L35" s="28"/>
      <c r="M35" s="28"/>
      <c r="N35" s="28"/>
    </row>
    <row r="36" spans="1:16" s="42" customFormat="1" ht="20.100000000000001" customHeight="1" x14ac:dyDescent="0.2">
      <c r="A36" s="171"/>
      <c r="B36" s="26" t="s">
        <v>10</v>
      </c>
      <c r="C36" s="148">
        <v>281</v>
      </c>
      <c r="D36" s="148">
        <v>1069</v>
      </c>
      <c r="E36" s="148">
        <v>2140</v>
      </c>
      <c r="F36" s="148">
        <v>2766</v>
      </c>
      <c r="G36" s="148">
        <v>2181</v>
      </c>
      <c r="H36" s="148">
        <v>2372</v>
      </c>
      <c r="I36" s="129">
        <f t="shared" si="2"/>
        <v>10809</v>
      </c>
      <c r="J36" s="120">
        <f>I36/'ABS Estimated Population'!C10</f>
        <v>6.5748975048358249E-2</v>
      </c>
      <c r="K36" s="28"/>
      <c r="L36" s="28"/>
      <c r="M36" s="28"/>
      <c r="N36" s="28"/>
    </row>
    <row r="37" spans="1:16" s="42" customFormat="1" ht="20.100000000000001" customHeight="1" x14ac:dyDescent="0.2">
      <c r="A37" s="172" t="s">
        <v>18</v>
      </c>
      <c r="B37" s="173"/>
      <c r="C37" s="132">
        <f>SUM(C29:C36)</f>
        <v>43273</v>
      </c>
      <c r="D37" s="132">
        <f t="shared" ref="D37:I37" si="3">SUM(D29:D36)</f>
        <v>189514</v>
      </c>
      <c r="E37" s="132">
        <f t="shared" si="3"/>
        <v>453724</v>
      </c>
      <c r="F37" s="132">
        <f t="shared" si="3"/>
        <v>488899</v>
      </c>
      <c r="G37" s="132">
        <f t="shared" si="3"/>
        <v>430229</v>
      </c>
      <c r="H37" s="132">
        <f t="shared" si="3"/>
        <v>565706</v>
      </c>
      <c r="I37" s="132">
        <f t="shared" si="3"/>
        <v>2171345</v>
      </c>
      <c r="J37" s="136">
        <f>I37/'ABS Estimated Population'!C11</f>
        <v>0.22079407344980106</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45">
        <v>0</v>
      </c>
      <c r="E42" s="145">
        <v>0</v>
      </c>
      <c r="F42" s="145">
        <v>0</v>
      </c>
      <c r="G42" s="145">
        <v>9</v>
      </c>
      <c r="H42" s="145">
        <v>11</v>
      </c>
      <c r="I42" s="145">
        <v>13</v>
      </c>
      <c r="J42" s="130">
        <f>SUM(D42:I42)</f>
        <v>33</v>
      </c>
      <c r="K42" s="28"/>
      <c r="L42" s="28"/>
      <c r="M42" s="28"/>
      <c r="N42" s="28"/>
      <c r="O42" s="28"/>
    </row>
    <row r="43" spans="1:16" s="42" customFormat="1" ht="20.100000000000001" customHeight="1" x14ac:dyDescent="0.2">
      <c r="A43" s="194"/>
      <c r="B43" s="194"/>
      <c r="C43" s="26" t="s">
        <v>4</v>
      </c>
      <c r="D43" s="145">
        <v>0</v>
      </c>
      <c r="E43" s="145">
        <v>127</v>
      </c>
      <c r="F43" s="145">
        <v>1405</v>
      </c>
      <c r="G43" s="145">
        <v>870</v>
      </c>
      <c r="H43" s="145">
        <v>722</v>
      </c>
      <c r="I43" s="145">
        <v>579</v>
      </c>
      <c r="J43" s="130">
        <f t="shared" ref="J43:J49" si="4">SUM(D43:I43)</f>
        <v>3703</v>
      </c>
      <c r="K43" s="28"/>
      <c r="L43" s="28"/>
      <c r="M43" s="28"/>
      <c r="N43" s="28"/>
      <c r="O43" s="28"/>
    </row>
    <row r="44" spans="1:16" s="42" customFormat="1" ht="20.100000000000001" customHeight="1" x14ac:dyDescent="0.2">
      <c r="A44" s="194"/>
      <c r="B44" s="194"/>
      <c r="C44" s="26" t="s">
        <v>5</v>
      </c>
      <c r="D44" s="145">
        <v>0</v>
      </c>
      <c r="E44" s="145">
        <v>0</v>
      </c>
      <c r="F44" s="145">
        <v>1</v>
      </c>
      <c r="G44" s="145">
        <v>0</v>
      </c>
      <c r="H44" s="145">
        <v>0</v>
      </c>
      <c r="I44" s="145">
        <v>1</v>
      </c>
      <c r="J44" s="130">
        <f t="shared" si="4"/>
        <v>2</v>
      </c>
      <c r="K44" s="28"/>
      <c r="L44" s="28"/>
      <c r="M44" s="28"/>
      <c r="N44" s="28"/>
      <c r="O44" s="28"/>
    </row>
    <row r="45" spans="1:16" s="42" customFormat="1" ht="20.100000000000001" customHeight="1" x14ac:dyDescent="0.2">
      <c r="A45" s="194"/>
      <c r="B45" s="194"/>
      <c r="C45" s="26" t="s">
        <v>6</v>
      </c>
      <c r="D45" s="145">
        <v>0</v>
      </c>
      <c r="E45" s="145">
        <v>8</v>
      </c>
      <c r="F45" s="145">
        <v>30</v>
      </c>
      <c r="G45" s="145">
        <v>20</v>
      </c>
      <c r="H45" s="145">
        <v>10</v>
      </c>
      <c r="I45" s="145">
        <v>11</v>
      </c>
      <c r="J45" s="130">
        <f t="shared" si="4"/>
        <v>79</v>
      </c>
      <c r="K45" s="28"/>
      <c r="L45" s="28"/>
      <c r="M45" s="28"/>
      <c r="N45" s="28"/>
      <c r="O45" s="28"/>
    </row>
    <row r="46" spans="1:16" s="42" customFormat="1" ht="20.100000000000001" customHeight="1" x14ac:dyDescent="0.2">
      <c r="A46" s="194"/>
      <c r="B46" s="194"/>
      <c r="C46" s="26" t="s">
        <v>7</v>
      </c>
      <c r="D46" s="145">
        <v>0</v>
      </c>
      <c r="E46" s="145">
        <v>23</v>
      </c>
      <c r="F46" s="145">
        <v>337</v>
      </c>
      <c r="G46" s="145">
        <v>334</v>
      </c>
      <c r="H46" s="145">
        <v>278</v>
      </c>
      <c r="I46" s="145">
        <v>312</v>
      </c>
      <c r="J46" s="130">
        <f t="shared" si="4"/>
        <v>1284</v>
      </c>
      <c r="K46" s="28"/>
      <c r="L46" s="28"/>
      <c r="M46" s="28"/>
      <c r="N46" s="28"/>
      <c r="O46" s="28"/>
    </row>
    <row r="47" spans="1:16" s="42" customFormat="1" ht="20.100000000000001" customHeight="1" x14ac:dyDescent="0.2">
      <c r="A47" s="194"/>
      <c r="B47" s="194"/>
      <c r="C47" s="26" t="s">
        <v>8</v>
      </c>
      <c r="D47" s="162">
        <v>0</v>
      </c>
      <c r="E47" s="162">
        <v>0</v>
      </c>
      <c r="F47" s="162">
        <v>0</v>
      </c>
      <c r="G47" s="162">
        <v>0</v>
      </c>
      <c r="H47" s="162">
        <v>0</v>
      </c>
      <c r="I47" s="162">
        <v>0</v>
      </c>
      <c r="J47" s="130">
        <f t="shared" si="4"/>
        <v>0</v>
      </c>
      <c r="K47" s="28"/>
      <c r="L47" s="28"/>
      <c r="M47" s="28"/>
      <c r="N47" s="28"/>
      <c r="O47" s="28"/>
    </row>
    <row r="48" spans="1:16" s="42" customFormat="1" ht="20.100000000000001" customHeight="1" x14ac:dyDescent="0.2">
      <c r="A48" s="194"/>
      <c r="B48" s="194"/>
      <c r="C48" s="26" t="s">
        <v>9</v>
      </c>
      <c r="D48" s="162">
        <v>0</v>
      </c>
      <c r="E48" s="162">
        <v>0</v>
      </c>
      <c r="F48" s="162">
        <v>0</v>
      </c>
      <c r="G48" s="162">
        <v>0</v>
      </c>
      <c r="H48" s="162">
        <v>0</v>
      </c>
      <c r="I48" s="162">
        <v>0</v>
      </c>
      <c r="J48" s="130">
        <f t="shared" si="4"/>
        <v>0</v>
      </c>
      <c r="K48" s="28"/>
      <c r="L48" s="28"/>
      <c r="M48" s="28"/>
      <c r="N48" s="28"/>
      <c r="O48" s="28"/>
    </row>
    <row r="49" spans="1:15" s="42" customFormat="1" ht="20.100000000000001" customHeight="1" x14ac:dyDescent="0.2">
      <c r="A49" s="194"/>
      <c r="B49" s="194"/>
      <c r="C49" s="26" t="s">
        <v>10</v>
      </c>
      <c r="D49" s="162">
        <v>0</v>
      </c>
      <c r="E49" s="162">
        <v>0</v>
      </c>
      <c r="F49" s="162">
        <v>0</v>
      </c>
      <c r="G49" s="162">
        <v>0</v>
      </c>
      <c r="H49" s="162">
        <v>0</v>
      </c>
      <c r="I49" s="162">
        <v>0</v>
      </c>
      <c r="J49" s="130">
        <f t="shared" si="4"/>
        <v>0</v>
      </c>
      <c r="L49" s="28"/>
      <c r="M49" s="28"/>
      <c r="N49" s="28"/>
      <c r="O49" s="28"/>
    </row>
    <row r="50" spans="1:15" s="42" customFormat="1" ht="20.100000000000001" customHeight="1" x14ac:dyDescent="0.2">
      <c r="A50" s="172" t="s">
        <v>18</v>
      </c>
      <c r="B50" s="178"/>
      <c r="C50" s="178"/>
      <c r="D50" s="137">
        <f t="shared" ref="D50:J50" si="5">SUM(D42:D49)</f>
        <v>0</v>
      </c>
      <c r="E50" s="137">
        <f t="shared" si="5"/>
        <v>158</v>
      </c>
      <c r="F50" s="137">
        <f t="shared" si="5"/>
        <v>1773</v>
      </c>
      <c r="G50" s="137">
        <f t="shared" si="5"/>
        <v>1233</v>
      </c>
      <c r="H50" s="137">
        <f t="shared" si="5"/>
        <v>1021</v>
      </c>
      <c r="I50" s="137">
        <f t="shared" si="5"/>
        <v>916</v>
      </c>
      <c r="J50" s="137">
        <f t="shared" si="5"/>
        <v>5101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198" t="s">
        <v>19</v>
      </c>
      <c r="B52" s="199"/>
      <c r="C52" s="199"/>
      <c r="D52" s="199"/>
      <c r="E52" s="199"/>
      <c r="F52" s="199"/>
      <c r="G52" s="199"/>
      <c r="H52" s="199"/>
      <c r="I52" s="199"/>
      <c r="J52" s="199"/>
      <c r="K52" s="97"/>
      <c r="M52" s="73"/>
      <c r="N52" s="73"/>
      <c r="O52" s="73"/>
    </row>
    <row r="53" spans="1:15" s="64" customFormat="1" ht="20.100000000000001" customHeight="1" x14ac:dyDescent="0.2">
      <c r="A53" s="200" t="s">
        <v>42</v>
      </c>
      <c r="B53" s="200"/>
      <c r="C53" s="200"/>
      <c r="D53" s="200"/>
      <c r="E53" s="200"/>
      <c r="F53" s="200"/>
      <c r="G53" s="200"/>
      <c r="H53" s="200"/>
      <c r="I53" s="200"/>
      <c r="J53" s="200"/>
      <c r="K53" s="98"/>
      <c r="L53" s="65"/>
      <c r="M53" s="65"/>
      <c r="N53" s="65"/>
      <c r="O53" s="73"/>
    </row>
    <row r="54" spans="1:15" s="64" customFormat="1" ht="20.100000000000001" customHeight="1" x14ac:dyDescent="0.2">
      <c r="A54" s="200"/>
      <c r="B54" s="200"/>
      <c r="C54" s="200"/>
      <c r="D54" s="200"/>
      <c r="E54" s="200"/>
      <c r="F54" s="200"/>
      <c r="G54" s="200"/>
      <c r="H54" s="200"/>
      <c r="I54" s="200"/>
      <c r="J54" s="200"/>
      <c r="K54" s="98"/>
      <c r="L54" s="65"/>
      <c r="M54" s="65"/>
      <c r="N54" s="65"/>
      <c r="O54" s="73"/>
    </row>
    <row r="55" spans="1:15" s="64" customFormat="1" ht="20.100000000000001" customHeight="1" x14ac:dyDescent="0.2">
      <c r="A55" s="197" t="s">
        <v>36</v>
      </c>
      <c r="B55" s="197"/>
      <c r="C55" s="197"/>
      <c r="D55" s="197"/>
      <c r="E55" s="197"/>
      <c r="F55" s="197"/>
      <c r="G55" s="197"/>
      <c r="H55" s="197"/>
      <c r="I55" s="197"/>
      <c r="J55" s="197"/>
      <c r="K55" s="98"/>
      <c r="L55" s="65"/>
      <c r="M55" s="65"/>
      <c r="N55" s="73"/>
      <c r="O55" s="73"/>
    </row>
    <row r="56" spans="1:15" s="64" customFormat="1" ht="20.100000000000001" customHeight="1" x14ac:dyDescent="0.2">
      <c r="A56" s="202" t="s">
        <v>30</v>
      </c>
      <c r="B56" s="203"/>
      <c r="C56" s="203"/>
      <c r="D56" s="203"/>
      <c r="E56" s="203"/>
      <c r="F56" s="203"/>
      <c r="G56" s="203"/>
      <c r="H56" s="203"/>
      <c r="I56" s="203"/>
      <c r="J56" s="203"/>
      <c r="K56" s="99"/>
      <c r="L56" s="66"/>
      <c r="M56" s="31"/>
      <c r="N56" s="73"/>
      <c r="O56" s="73"/>
    </row>
    <row r="57" spans="1:15" s="64" customFormat="1" ht="6.75" customHeight="1" x14ac:dyDescent="0.2">
      <c r="A57" s="200" t="s">
        <v>31</v>
      </c>
      <c r="B57" s="201"/>
      <c r="C57" s="201"/>
      <c r="D57" s="201"/>
      <c r="E57" s="201"/>
      <c r="F57" s="201"/>
      <c r="G57" s="201"/>
      <c r="H57" s="201"/>
      <c r="I57" s="201"/>
      <c r="J57" s="201"/>
      <c r="K57" s="100"/>
      <c r="L57" s="74"/>
      <c r="M57" s="65"/>
      <c r="N57" s="73"/>
      <c r="O57" s="73"/>
    </row>
    <row r="58" spans="1:15" s="64" customFormat="1" ht="20.100000000000001" customHeight="1" x14ac:dyDescent="0.2">
      <c r="A58" s="201"/>
      <c r="B58" s="201"/>
      <c r="C58" s="201"/>
      <c r="D58" s="201"/>
      <c r="E58" s="201"/>
      <c r="F58" s="201"/>
      <c r="G58" s="201"/>
      <c r="H58" s="201"/>
      <c r="I58" s="201"/>
      <c r="J58" s="201"/>
      <c r="K58" s="100"/>
      <c r="L58" s="74"/>
      <c r="M58" s="65"/>
      <c r="N58" s="73"/>
      <c r="O58" s="73"/>
    </row>
    <row r="59" spans="1:15" s="75" customFormat="1" ht="20.100000000000001" customHeight="1" x14ac:dyDescent="0.2">
      <c r="A59" s="195" t="s">
        <v>49</v>
      </c>
      <c r="B59" s="196"/>
      <c r="C59" s="196"/>
      <c r="D59" s="196"/>
      <c r="E59" s="196"/>
      <c r="F59" s="196"/>
      <c r="G59" s="196"/>
      <c r="H59" s="196"/>
      <c r="I59" s="196"/>
      <c r="J59" s="196"/>
      <c r="K59" s="101"/>
      <c r="L59" s="67"/>
    </row>
    <row r="60" spans="1:15" ht="20.100000000000001" customHeight="1" x14ac:dyDescent="0.2">
      <c r="A60" s="102"/>
      <c r="B60" s="102"/>
      <c r="C60" s="102"/>
      <c r="D60" s="102"/>
      <c r="E60" s="102"/>
      <c r="F60" s="102"/>
      <c r="G60" s="102"/>
      <c r="H60" s="102"/>
      <c r="I60" s="102"/>
      <c r="J60" s="102"/>
      <c r="K60" s="102"/>
    </row>
    <row r="61" spans="1:15" ht="20.100000000000001" customHeight="1" x14ac:dyDescent="0.2">
      <c r="A61" s="32"/>
      <c r="B61" s="32"/>
      <c r="C61" s="32"/>
      <c r="D61" s="32"/>
      <c r="E61" s="32"/>
      <c r="F61" s="32"/>
      <c r="G61" s="32"/>
      <c r="H61" s="32"/>
      <c r="I61" s="32"/>
      <c r="J61" s="32"/>
    </row>
    <row r="62" spans="1:15" ht="20.100000000000001" customHeight="1" x14ac:dyDescent="0.2">
      <c r="A62" s="32"/>
      <c r="B62" s="32"/>
      <c r="C62" s="32"/>
      <c r="D62" s="32"/>
      <c r="E62" s="32"/>
      <c r="F62" s="32"/>
      <c r="G62" s="32"/>
      <c r="H62" s="32"/>
      <c r="I62" s="32"/>
      <c r="J62" s="32"/>
    </row>
    <row r="63" spans="1:15" ht="20.100000000000001" customHeight="1" x14ac:dyDescent="0.2">
      <c r="A63" s="32"/>
      <c r="B63" s="32"/>
      <c r="C63" s="32"/>
      <c r="D63" s="32"/>
      <c r="E63" s="32"/>
      <c r="F63" s="32"/>
      <c r="G63" s="32"/>
      <c r="H63" s="32"/>
      <c r="I63" s="32"/>
      <c r="J63" s="32"/>
    </row>
    <row r="64" spans="1:15" ht="20.100000000000001" customHeight="1" x14ac:dyDescent="0.2">
      <c r="A64" s="32"/>
      <c r="B64" s="32"/>
      <c r="C64" s="32"/>
      <c r="D64" s="32"/>
      <c r="E64" s="32"/>
      <c r="F64" s="32"/>
      <c r="G64" s="32"/>
      <c r="H64" s="32"/>
      <c r="I64" s="32"/>
      <c r="J64" s="32"/>
    </row>
    <row r="65" spans="1:10" ht="20.100000000000001" customHeight="1" x14ac:dyDescent="0.2">
      <c r="A65" s="32"/>
      <c r="B65" s="32"/>
      <c r="C65" s="32"/>
      <c r="D65" s="32"/>
      <c r="E65" s="32"/>
      <c r="F65" s="32"/>
      <c r="G65" s="32"/>
      <c r="H65" s="32"/>
      <c r="I65" s="32"/>
      <c r="J65" s="32"/>
    </row>
    <row r="66" spans="1:10" ht="20.100000000000001" customHeight="1" x14ac:dyDescent="0.2">
      <c r="A66" s="32"/>
      <c r="B66" s="32"/>
      <c r="C66" s="32"/>
      <c r="D66" s="32"/>
      <c r="E66" s="32"/>
      <c r="F66" s="32"/>
      <c r="G66" s="32"/>
      <c r="H66" s="32"/>
      <c r="I66" s="32"/>
      <c r="J66" s="32"/>
    </row>
    <row r="67" spans="1:10" ht="20.100000000000001" customHeight="1" x14ac:dyDescent="0.2">
      <c r="A67" s="32"/>
      <c r="B67" s="32"/>
      <c r="C67" s="32"/>
      <c r="D67" s="32"/>
      <c r="E67" s="32"/>
      <c r="F67" s="32"/>
      <c r="G67" s="32"/>
      <c r="H67" s="32"/>
      <c r="I67" s="32"/>
      <c r="J67" s="32"/>
    </row>
    <row r="68" spans="1:10" ht="20.100000000000001" customHeight="1" x14ac:dyDescent="0.2">
      <c r="A68" s="32"/>
      <c r="B68" s="32"/>
      <c r="C68" s="32"/>
      <c r="D68" s="32"/>
      <c r="E68" s="32"/>
      <c r="F68" s="32"/>
      <c r="G68" s="32"/>
      <c r="H68" s="32"/>
      <c r="I68" s="32"/>
      <c r="J68" s="32"/>
    </row>
    <row r="69" spans="1:10" ht="20.100000000000001" customHeight="1" x14ac:dyDescent="0.2">
      <c r="A69" s="32"/>
      <c r="B69" s="32"/>
      <c r="C69" s="32"/>
      <c r="D69" s="32"/>
      <c r="E69" s="32"/>
      <c r="F69" s="32"/>
      <c r="G69" s="32"/>
      <c r="H69" s="32"/>
      <c r="I69" s="32"/>
      <c r="J69" s="32"/>
    </row>
    <row r="70" spans="1:10" ht="20.100000000000001" customHeight="1" x14ac:dyDescent="0.2">
      <c r="A70" s="32"/>
      <c r="B70" s="32"/>
      <c r="C70" s="32"/>
      <c r="D70" s="32"/>
      <c r="E70" s="32"/>
      <c r="F70" s="32"/>
      <c r="G70" s="32"/>
      <c r="H70" s="32"/>
      <c r="I70" s="32"/>
      <c r="J70" s="32"/>
    </row>
    <row r="71" spans="1:10" ht="20.100000000000001" customHeight="1" x14ac:dyDescent="0.2">
      <c r="A71" s="32"/>
      <c r="B71" s="32"/>
      <c r="C71" s="32"/>
      <c r="D71" s="32"/>
      <c r="E71" s="32"/>
      <c r="F71" s="32"/>
      <c r="G71" s="32"/>
      <c r="H71" s="32"/>
      <c r="I71" s="32"/>
      <c r="J71" s="32"/>
    </row>
    <row r="72" spans="1:10" ht="20.100000000000001" customHeight="1" x14ac:dyDescent="0.2">
      <c r="A72" s="32"/>
      <c r="B72" s="32"/>
      <c r="C72" s="32"/>
      <c r="D72" s="32"/>
      <c r="E72" s="32"/>
      <c r="F72" s="32"/>
      <c r="G72" s="32"/>
      <c r="H72" s="32"/>
      <c r="I72" s="32"/>
      <c r="J72" s="32"/>
    </row>
    <row r="73" spans="1:10" ht="20.100000000000001" customHeight="1" x14ac:dyDescent="0.2">
      <c r="A73" s="32"/>
      <c r="B73" s="32"/>
      <c r="C73" s="32"/>
      <c r="D73" s="32"/>
      <c r="E73" s="32"/>
      <c r="F73" s="32"/>
      <c r="G73" s="32"/>
      <c r="H73" s="32"/>
      <c r="I73" s="32"/>
      <c r="J73" s="32"/>
    </row>
    <row r="74" spans="1:10" ht="20.100000000000001" customHeight="1" x14ac:dyDescent="0.2">
      <c r="A74" s="32"/>
      <c r="B74" s="32"/>
      <c r="C74" s="32"/>
      <c r="D74" s="32"/>
      <c r="E74" s="32"/>
      <c r="F74" s="32"/>
      <c r="G74" s="32"/>
      <c r="H74" s="32"/>
      <c r="I74" s="32"/>
      <c r="J74" s="32"/>
    </row>
    <row r="75" spans="1:10" ht="20.100000000000001" customHeight="1" x14ac:dyDescent="0.2">
      <c r="A75" s="32"/>
      <c r="B75" s="32"/>
      <c r="C75" s="32"/>
      <c r="D75" s="32"/>
      <c r="E75" s="32"/>
      <c r="F75" s="32"/>
      <c r="G75" s="32"/>
      <c r="H75" s="32"/>
      <c r="I75" s="32"/>
      <c r="J75" s="32"/>
    </row>
    <row r="76" spans="1:10" ht="20.100000000000001" customHeight="1" x14ac:dyDescent="0.2">
      <c r="A76" s="32"/>
      <c r="B76" s="32"/>
      <c r="C76" s="32"/>
      <c r="D76" s="32"/>
      <c r="E76" s="32"/>
      <c r="F76" s="32"/>
      <c r="G76" s="32"/>
      <c r="H76" s="32"/>
      <c r="I76" s="32"/>
      <c r="J76" s="32"/>
    </row>
    <row r="77" spans="1:10" ht="20.100000000000001" customHeight="1" x14ac:dyDescent="0.2">
      <c r="A77" s="32"/>
      <c r="B77" s="32"/>
      <c r="C77" s="32"/>
      <c r="D77" s="32"/>
      <c r="E77" s="32"/>
      <c r="F77" s="32"/>
      <c r="G77" s="32"/>
      <c r="H77" s="32"/>
      <c r="I77" s="32"/>
      <c r="J77" s="32"/>
    </row>
    <row r="78" spans="1:10" ht="20.100000000000001" customHeight="1" x14ac:dyDescent="0.2">
      <c r="A78" s="32"/>
      <c r="B78" s="32"/>
      <c r="C78" s="32"/>
      <c r="D78" s="32"/>
      <c r="E78" s="32"/>
      <c r="F78" s="32"/>
      <c r="G78" s="32"/>
      <c r="H78" s="32"/>
      <c r="I78" s="32"/>
      <c r="J78" s="32"/>
    </row>
    <row r="79" spans="1:10" ht="20.100000000000001" customHeight="1" x14ac:dyDescent="0.2">
      <c r="A79" s="32"/>
      <c r="B79" s="32"/>
      <c r="C79" s="32"/>
      <c r="D79" s="32"/>
      <c r="E79" s="32"/>
      <c r="F79" s="32"/>
      <c r="G79" s="32"/>
      <c r="H79" s="32"/>
      <c r="I79" s="32"/>
      <c r="J79" s="32"/>
    </row>
    <row r="80" spans="1:10" ht="20.100000000000001" customHeight="1" x14ac:dyDescent="0.2">
      <c r="A80" s="32"/>
      <c r="B80" s="32"/>
      <c r="C80" s="32"/>
      <c r="D80" s="32"/>
      <c r="E80" s="32"/>
      <c r="F80" s="32"/>
      <c r="G80" s="32"/>
      <c r="H80" s="32"/>
      <c r="I80" s="32"/>
      <c r="J80" s="32"/>
    </row>
    <row r="81" spans="1:10" ht="20.100000000000001" customHeight="1" x14ac:dyDescent="0.2">
      <c r="A81" s="32"/>
      <c r="B81" s="32"/>
      <c r="C81" s="32"/>
      <c r="D81" s="32"/>
      <c r="E81" s="32"/>
      <c r="F81" s="32"/>
      <c r="G81" s="32"/>
      <c r="H81" s="32"/>
      <c r="I81" s="32"/>
      <c r="J81" s="32"/>
    </row>
    <row r="82" spans="1:10" ht="20.100000000000001" customHeight="1" x14ac:dyDescent="0.2">
      <c r="A82" s="32"/>
      <c r="B82" s="32"/>
      <c r="C82" s="32"/>
      <c r="D82" s="32"/>
      <c r="E82" s="32"/>
      <c r="F82" s="32"/>
      <c r="G82" s="32"/>
      <c r="H82" s="32"/>
      <c r="I82" s="32"/>
      <c r="J82" s="32"/>
    </row>
    <row r="83" spans="1:10" ht="20.100000000000001" customHeight="1" x14ac:dyDescent="0.2">
      <c r="A83" s="32"/>
      <c r="B83" s="32"/>
      <c r="C83" s="32"/>
      <c r="D83" s="32"/>
      <c r="E83" s="32"/>
      <c r="F83" s="32"/>
      <c r="G83" s="32"/>
      <c r="H83" s="32"/>
      <c r="I83" s="32"/>
      <c r="J83" s="32"/>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&amp;C&amp;"Arial,Bold"The Australian Organ Donor  Register
Intent Registrations 
as at 31/05/2019</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view="pageLayout" zoomScaleNormal="100" workbookViewId="0">
      <selection activeCell="A52" sqref="A52:J52"/>
    </sheetView>
  </sheetViews>
  <sheetFormatPr defaultRowHeight="20.100000000000001" customHeight="1" x14ac:dyDescent="0.2"/>
  <cols>
    <col min="1" max="2" width="8.7109375" style="45" customWidth="1"/>
    <col min="3" max="15" width="12.7109375" style="45" customWidth="1"/>
    <col min="16" max="33" width="12.7109375" style="53" customWidth="1"/>
    <col min="34" max="16384" width="9.140625" style="53"/>
  </cols>
  <sheetData>
    <row r="1" spans="1:15" s="42" customFormat="1" ht="20.100000000000001" customHeight="1" x14ac:dyDescent="0.2">
      <c r="A1" s="183" t="s">
        <v>11</v>
      </c>
      <c r="B1" s="204"/>
      <c r="C1" s="208"/>
      <c r="D1" s="209"/>
      <c r="E1" s="210"/>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1910175</v>
      </c>
      <c r="D3" s="146">
        <v>0.44479999999999997</v>
      </c>
      <c r="E3" s="19">
        <f>IF(C3=0,0,(C3-'May 19'!C3)/'May 19'!C3)</f>
        <v>-5.6821124901308608E-4</v>
      </c>
      <c r="F3" s="49"/>
      <c r="G3" s="28"/>
      <c r="H3" s="28"/>
      <c r="I3" s="28"/>
      <c r="J3" s="28"/>
      <c r="K3" s="28"/>
      <c r="L3" s="28"/>
      <c r="M3" s="28"/>
      <c r="N3" s="28"/>
      <c r="O3" s="28"/>
    </row>
    <row r="4" spans="1:15" s="42" customFormat="1" ht="20.100000000000001" customHeight="1" x14ac:dyDescent="0.2">
      <c r="A4" s="207"/>
      <c r="B4" s="26" t="s">
        <v>4</v>
      </c>
      <c r="C4" s="148">
        <v>436536</v>
      </c>
      <c r="D4" s="146">
        <v>0.1017</v>
      </c>
      <c r="E4" s="19">
        <f>IF(C4=0,0,(C4-'May 19'!C4)/'May 19'!C4)</f>
        <v>8.5518487354498205E-4</v>
      </c>
      <c r="F4" s="49"/>
      <c r="G4" s="28"/>
      <c r="H4" s="28"/>
      <c r="I4" s="28"/>
      <c r="J4" s="28"/>
      <c r="K4" s="28"/>
      <c r="L4" s="28"/>
      <c r="M4" s="28"/>
      <c r="N4" s="28"/>
      <c r="O4" s="28"/>
    </row>
    <row r="5" spans="1:15" s="42" customFormat="1" ht="20.100000000000001" customHeight="1" x14ac:dyDescent="0.2">
      <c r="A5" s="207"/>
      <c r="B5" s="26" t="s">
        <v>5</v>
      </c>
      <c r="C5" s="148">
        <v>620517</v>
      </c>
      <c r="D5" s="146">
        <v>0.14449999999999999</v>
      </c>
      <c r="E5" s="19">
        <f>IF(C5=0,0,(C5-'May 19'!C5)/'May 19'!C5)</f>
        <v>5.788847358253864E-4</v>
      </c>
      <c r="F5" s="49"/>
      <c r="G5" s="28"/>
      <c r="H5" s="28"/>
      <c r="I5" s="28"/>
      <c r="J5" s="28"/>
      <c r="K5" s="28"/>
      <c r="L5" s="28"/>
      <c r="M5" s="28"/>
      <c r="N5" s="28"/>
      <c r="O5" s="28"/>
    </row>
    <row r="6" spans="1:15" s="42" customFormat="1" ht="20.100000000000001" customHeight="1" x14ac:dyDescent="0.2">
      <c r="A6" s="207"/>
      <c r="B6" s="26" t="s">
        <v>6</v>
      </c>
      <c r="C6" s="148">
        <v>718956</v>
      </c>
      <c r="D6" s="146">
        <v>0.1673</v>
      </c>
      <c r="E6" s="19">
        <f>IF(C6=0,0,(C6-'May 19'!C6)/'May 19'!C6)</f>
        <v>-4.6712600724045314E-4</v>
      </c>
      <c r="F6" s="49"/>
      <c r="G6" s="28"/>
      <c r="H6" s="28"/>
      <c r="I6" s="28"/>
      <c r="J6" s="28"/>
      <c r="K6" s="28"/>
      <c r="L6" s="28"/>
      <c r="M6" s="28"/>
      <c r="N6" s="28"/>
      <c r="O6" s="28"/>
    </row>
    <row r="7" spans="1:15" s="42" customFormat="1" ht="20.100000000000001" customHeight="1" x14ac:dyDescent="0.2">
      <c r="A7" s="207"/>
      <c r="B7" s="26" t="s">
        <v>7</v>
      </c>
      <c r="C7" s="148">
        <v>437039</v>
      </c>
      <c r="D7" s="146">
        <v>0.1018</v>
      </c>
      <c r="E7" s="19">
        <f>IF(C7=0,0,(C7-'May 19'!C7)/'May 19'!C7)</f>
        <v>2.1055185182642289E-4</v>
      </c>
      <c r="F7" s="49"/>
      <c r="G7" s="28"/>
      <c r="H7" s="28"/>
      <c r="I7" s="28"/>
      <c r="J7" s="28"/>
      <c r="K7" s="28"/>
      <c r="L7" s="28"/>
      <c r="M7" s="28"/>
      <c r="N7" s="28"/>
      <c r="O7" s="28"/>
    </row>
    <row r="8" spans="1:15" s="42" customFormat="1" ht="20.100000000000001" customHeight="1" x14ac:dyDescent="0.2">
      <c r="A8" s="207"/>
      <c r="B8" s="26" t="s">
        <v>8</v>
      </c>
      <c r="C8" s="148">
        <v>137232</v>
      </c>
      <c r="D8" s="146">
        <v>3.2000000000000001E-2</v>
      </c>
      <c r="E8" s="19">
        <f>IF(C8=0,0,(C8-'May 19'!C8)/'May 19'!C8)</f>
        <v>-7.2863992072397658E-5</v>
      </c>
      <c r="F8" s="49"/>
      <c r="G8" s="28"/>
      <c r="H8" s="28"/>
      <c r="I8" s="28"/>
      <c r="J8" s="28"/>
      <c r="K8" s="28"/>
      <c r="L8" s="28"/>
      <c r="M8" s="28"/>
      <c r="N8" s="28"/>
      <c r="O8" s="28"/>
    </row>
    <row r="9" spans="1:15" s="42" customFormat="1" ht="20.100000000000001" customHeight="1" x14ac:dyDescent="0.2">
      <c r="A9" s="207"/>
      <c r="B9" s="26" t="s">
        <v>9</v>
      </c>
      <c r="C9" s="148">
        <v>7597</v>
      </c>
      <c r="D9" s="146">
        <v>1.8E-3</v>
      </c>
      <c r="E9" s="19">
        <f>IF(C9=0,0,(C9-'May 19'!C9)/'May 19'!C9)</f>
        <v>-5.2624654650703859E-4</v>
      </c>
      <c r="F9" s="49"/>
      <c r="G9" s="28"/>
      <c r="H9" s="28"/>
      <c r="I9" s="28"/>
      <c r="J9" s="28"/>
      <c r="K9" s="28"/>
      <c r="L9" s="28"/>
      <c r="M9" s="28"/>
      <c r="N9" s="28"/>
      <c r="O9" s="28"/>
    </row>
    <row r="10" spans="1:15" s="42" customFormat="1" ht="20.100000000000001" customHeight="1" x14ac:dyDescent="0.2">
      <c r="A10" s="207"/>
      <c r="B10" s="26" t="s">
        <v>10</v>
      </c>
      <c r="C10" s="148">
        <v>26249</v>
      </c>
      <c r="D10" s="146">
        <v>6.1000000000000004E-3</v>
      </c>
      <c r="E10" s="19">
        <f>IF(C10=0,0,(C10-'May 19'!C10)/'May 19'!C10)</f>
        <v>1.0296697429639234E-3</v>
      </c>
      <c r="F10" s="49"/>
      <c r="G10" s="28"/>
      <c r="H10" s="28"/>
      <c r="I10" s="28"/>
      <c r="J10" s="28"/>
      <c r="K10" s="28"/>
      <c r="L10" s="28"/>
      <c r="M10" s="28"/>
      <c r="N10" s="28"/>
      <c r="O10" s="28"/>
    </row>
    <row r="11" spans="1:15" s="48" customFormat="1" ht="20.100000000000001" customHeight="1" x14ac:dyDescent="0.2">
      <c r="A11" s="172" t="s">
        <v>18</v>
      </c>
      <c r="B11" s="172"/>
      <c r="C11" s="88">
        <f>SUM(C3:C10)</f>
        <v>4294301</v>
      </c>
      <c r="D11" s="23">
        <f>SUM(D3:D10)</f>
        <v>1</v>
      </c>
      <c r="E11" s="24">
        <f>IF(C11=0,0,(C11-'May 19'!C11)/'May 19'!C11)</f>
        <v>-1.3620850471933365E-4</v>
      </c>
      <c r="F11" s="50"/>
      <c r="G11" s="25"/>
      <c r="H11" s="25"/>
      <c r="I11" s="25"/>
      <c r="J11" s="25"/>
      <c r="K11" s="25"/>
      <c r="L11" s="25"/>
      <c r="M11" s="25"/>
      <c r="N11" s="25"/>
      <c r="O11" s="25"/>
    </row>
    <row r="12" spans="1:15" s="48" customFormat="1" ht="20.100000000000001" customHeight="1" x14ac:dyDescent="0.2">
      <c r="A12" s="25"/>
      <c r="B12" s="25"/>
      <c r="C12" s="25"/>
      <c r="D12" s="25"/>
      <c r="E12" s="25"/>
      <c r="F12" s="25"/>
      <c r="G12" s="25"/>
      <c r="H12" s="25"/>
      <c r="I12" s="25"/>
      <c r="J12" s="25"/>
      <c r="K12" s="25"/>
      <c r="L12" s="25"/>
      <c r="M12" s="25"/>
      <c r="N12" s="25"/>
      <c r="O12" s="25"/>
    </row>
    <row r="13" spans="1:15" s="48" customFormat="1" ht="20.100000000000001" customHeight="1" x14ac:dyDescent="0.2">
      <c r="A13" s="25"/>
      <c r="B13" s="25"/>
      <c r="C13" s="25"/>
      <c r="D13" s="25"/>
      <c r="E13" s="25"/>
      <c r="F13" s="25"/>
      <c r="G13" s="25"/>
      <c r="H13" s="25"/>
      <c r="I13" s="25"/>
      <c r="J13" s="25"/>
      <c r="K13" s="25"/>
      <c r="L13" s="25"/>
      <c r="M13" s="25"/>
      <c r="N13" s="25"/>
      <c r="O13" s="25"/>
    </row>
    <row r="14" spans="1:15" s="42" customFormat="1" ht="20.100000000000001" customHeight="1" x14ac:dyDescent="0.2">
      <c r="A14" s="172" t="s">
        <v>11</v>
      </c>
      <c r="B14" s="172"/>
      <c r="C14" s="179" t="s">
        <v>1</v>
      </c>
      <c r="D14" s="209"/>
      <c r="E14" s="209"/>
      <c r="F14" s="209"/>
      <c r="G14" s="209"/>
      <c r="H14" s="209"/>
      <c r="I14" s="209"/>
      <c r="J14" s="228"/>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148">
        <v>9441</v>
      </c>
      <c r="D16" s="148">
        <v>57364</v>
      </c>
      <c r="E16" s="148">
        <v>192912</v>
      </c>
      <c r="F16" s="148">
        <v>220639</v>
      </c>
      <c r="G16" s="148">
        <v>198388</v>
      </c>
      <c r="H16" s="148">
        <v>246883</v>
      </c>
      <c r="I16" s="87">
        <f t="shared" ref="I16:I23" si="0">SUM(C16:H16)</f>
        <v>925627</v>
      </c>
      <c r="J16" s="106">
        <f>I16/'ABS Estimated Population'!D3</f>
        <v>0.28447560253377513</v>
      </c>
      <c r="K16" s="28"/>
      <c r="L16" s="28"/>
      <c r="M16" s="28"/>
      <c r="N16" s="28"/>
    </row>
    <row r="17" spans="1:15" s="42" customFormat="1" ht="20.100000000000001" customHeight="1" x14ac:dyDescent="0.2">
      <c r="A17" s="207"/>
      <c r="B17" s="26" t="s">
        <v>4</v>
      </c>
      <c r="C17" s="148">
        <v>10012</v>
      </c>
      <c r="D17" s="148">
        <v>20861</v>
      </c>
      <c r="E17" s="148">
        <v>60554</v>
      </c>
      <c r="F17" s="148">
        <v>57235</v>
      </c>
      <c r="G17" s="148">
        <v>46181</v>
      </c>
      <c r="H17" s="148">
        <v>54346</v>
      </c>
      <c r="I17" s="87">
        <f t="shared" si="0"/>
        <v>249189</v>
      </c>
      <c r="J17" s="106">
        <f>I17/'ABS Estimated Population'!D4</f>
        <v>9.3963342874628444E-2</v>
      </c>
      <c r="K17" s="28"/>
      <c r="L17" s="28"/>
      <c r="M17" s="28"/>
      <c r="N17" s="28"/>
    </row>
    <row r="18" spans="1:15" s="42" customFormat="1" ht="20.100000000000001" customHeight="1" x14ac:dyDescent="0.2">
      <c r="A18" s="207"/>
      <c r="B18" s="26" t="s">
        <v>5</v>
      </c>
      <c r="C18" s="148">
        <v>9085</v>
      </c>
      <c r="D18" s="148">
        <v>46786</v>
      </c>
      <c r="E18" s="148">
        <v>79503</v>
      </c>
      <c r="F18" s="148">
        <v>72127</v>
      </c>
      <c r="G18" s="148">
        <v>48327</v>
      </c>
      <c r="H18" s="148">
        <v>44464</v>
      </c>
      <c r="I18" s="87">
        <f t="shared" si="0"/>
        <v>300292</v>
      </c>
      <c r="J18" s="106">
        <f>I18/'ABS Estimated Population'!D5</f>
        <v>0.14836326698392122</v>
      </c>
      <c r="K18" s="28"/>
      <c r="L18" s="28"/>
      <c r="M18" s="28"/>
      <c r="N18" s="28"/>
    </row>
    <row r="19" spans="1:15" s="42" customFormat="1" ht="20.100000000000001" customHeight="1" x14ac:dyDescent="0.2">
      <c r="A19" s="207"/>
      <c r="B19" s="26" t="s">
        <v>6</v>
      </c>
      <c r="C19" s="148">
        <v>31107</v>
      </c>
      <c r="D19" s="148">
        <v>57348</v>
      </c>
      <c r="E19" s="148">
        <v>63413</v>
      </c>
      <c r="F19" s="148">
        <v>61008</v>
      </c>
      <c r="G19" s="148">
        <v>55911</v>
      </c>
      <c r="H19" s="148">
        <v>69928</v>
      </c>
      <c r="I19" s="87">
        <f t="shared" si="0"/>
        <v>338715</v>
      </c>
      <c r="J19" s="107">
        <f>I19/'ABS Estimated Population'!D6</f>
        <v>0.47083836655374645</v>
      </c>
      <c r="K19" s="28"/>
      <c r="L19" s="28"/>
      <c r="M19" s="28"/>
      <c r="N19" s="28"/>
    </row>
    <row r="20" spans="1:15" s="42" customFormat="1" ht="20.100000000000001" customHeight="1" x14ac:dyDescent="0.2">
      <c r="A20" s="207"/>
      <c r="B20" s="26" t="s">
        <v>7</v>
      </c>
      <c r="C20" s="148">
        <v>3817</v>
      </c>
      <c r="D20" s="148">
        <v>7450</v>
      </c>
      <c r="E20" s="148">
        <v>39195</v>
      </c>
      <c r="F20" s="148">
        <v>54480</v>
      </c>
      <c r="G20" s="148">
        <v>49484</v>
      </c>
      <c r="H20" s="148">
        <v>62936</v>
      </c>
      <c r="I20" s="87">
        <f t="shared" si="0"/>
        <v>217362</v>
      </c>
      <c r="J20" s="107">
        <f>I20/'ABS Estimated Population'!D7</f>
        <v>0.20988363615998362</v>
      </c>
      <c r="K20" s="28"/>
      <c r="L20" s="28"/>
      <c r="M20" s="28"/>
      <c r="N20" s="28"/>
    </row>
    <row r="21" spans="1:15" s="42" customFormat="1" ht="20.100000000000001" customHeight="1" x14ac:dyDescent="0.2">
      <c r="A21" s="207"/>
      <c r="B21" s="26" t="s">
        <v>8</v>
      </c>
      <c r="C21" s="148">
        <v>1122</v>
      </c>
      <c r="D21" s="148">
        <v>1822</v>
      </c>
      <c r="E21" s="148">
        <v>11350</v>
      </c>
      <c r="F21" s="148">
        <v>15753</v>
      </c>
      <c r="G21" s="148">
        <v>16054</v>
      </c>
      <c r="H21" s="148">
        <v>21401</v>
      </c>
      <c r="I21" s="87">
        <f t="shared" si="0"/>
        <v>67502</v>
      </c>
      <c r="J21" s="107">
        <f>I21/'ABS Estimated Population'!D8</f>
        <v>0.30906660073441206</v>
      </c>
      <c r="K21" s="28"/>
      <c r="L21" s="28"/>
      <c r="M21" s="28"/>
      <c r="N21" s="28"/>
    </row>
    <row r="22" spans="1:15" s="42" customFormat="1" ht="20.100000000000001" customHeight="1" x14ac:dyDescent="0.2">
      <c r="A22" s="207"/>
      <c r="B22" s="26" t="s">
        <v>9</v>
      </c>
      <c r="C22" s="148">
        <v>272</v>
      </c>
      <c r="D22" s="148">
        <v>616</v>
      </c>
      <c r="E22" s="148">
        <v>915</v>
      </c>
      <c r="F22" s="148">
        <v>1112</v>
      </c>
      <c r="G22" s="148">
        <v>805</v>
      </c>
      <c r="H22" s="148">
        <v>509</v>
      </c>
      <c r="I22" s="87">
        <f t="shared" si="0"/>
        <v>4229</v>
      </c>
      <c r="J22" s="107">
        <f>I22/'ABS Estimated Population'!D9</f>
        <v>4.6172154773342647E-2</v>
      </c>
      <c r="K22" s="28"/>
      <c r="L22" s="28"/>
      <c r="M22" s="28"/>
      <c r="N22" s="28"/>
    </row>
    <row r="23" spans="1:15" s="42" customFormat="1" ht="20.100000000000001" customHeight="1" x14ac:dyDescent="0.2">
      <c r="A23" s="207"/>
      <c r="B23" s="26" t="s">
        <v>10</v>
      </c>
      <c r="C23" s="148">
        <v>964</v>
      </c>
      <c r="D23" s="148">
        <v>2078</v>
      </c>
      <c r="E23" s="148">
        <v>3372</v>
      </c>
      <c r="F23" s="148">
        <v>3553</v>
      </c>
      <c r="G23" s="148">
        <v>2683</v>
      </c>
      <c r="H23" s="148">
        <v>2789</v>
      </c>
      <c r="I23" s="87">
        <f t="shared" si="0"/>
        <v>15439</v>
      </c>
      <c r="J23" s="107">
        <f>I23/'ABS Estimated Population'!D10</f>
        <v>8.983893117333519E-2</v>
      </c>
      <c r="K23" s="28"/>
      <c r="L23" s="28"/>
      <c r="M23" s="28"/>
      <c r="N23" s="28"/>
    </row>
    <row r="24" spans="1:15" s="42" customFormat="1" ht="20.100000000000001" customHeight="1" x14ac:dyDescent="0.2">
      <c r="A24" s="172" t="s">
        <v>18</v>
      </c>
      <c r="B24" s="173"/>
      <c r="C24" s="63">
        <f>SUM(C16:C23)</f>
        <v>65820</v>
      </c>
      <c r="D24" s="63">
        <f t="shared" ref="D24:I24" si="1">SUM(D16:D23)</f>
        <v>194325</v>
      </c>
      <c r="E24" s="63">
        <f t="shared" si="1"/>
        <v>451214</v>
      </c>
      <c r="F24" s="63">
        <f t="shared" si="1"/>
        <v>485907</v>
      </c>
      <c r="G24" s="63">
        <f t="shared" si="1"/>
        <v>417833</v>
      </c>
      <c r="H24" s="63">
        <f t="shared" si="1"/>
        <v>503256</v>
      </c>
      <c r="I24" s="63">
        <f t="shared" si="1"/>
        <v>2118355</v>
      </c>
      <c r="J24" s="108">
        <f>I24/'ABS Estimated Population'!D11</f>
        <v>0.20836247263364782</v>
      </c>
      <c r="K24" s="28"/>
      <c r="L24" s="28"/>
      <c r="M24" s="28"/>
      <c r="N24" s="28"/>
    </row>
    <row r="25" spans="1:15" s="42" customFormat="1" ht="20.100000000000001" customHeight="1" x14ac:dyDescent="0.2">
      <c r="A25" s="28"/>
      <c r="B25" s="28"/>
      <c r="C25" s="28"/>
      <c r="D25" s="28"/>
      <c r="E25" s="28"/>
      <c r="F25" s="28"/>
      <c r="G25" s="28"/>
      <c r="H25" s="28"/>
      <c r="I25" s="28"/>
      <c r="J25" s="28"/>
      <c r="K25" s="28"/>
      <c r="L25" s="28"/>
      <c r="M25" s="28"/>
      <c r="N25" s="28"/>
      <c r="O25" s="28"/>
    </row>
    <row r="26" spans="1:15" s="42" customFormat="1" ht="20.100000000000001" customHeight="1" x14ac:dyDescent="0.2">
      <c r="A26" s="28"/>
      <c r="B26" s="28"/>
      <c r="C26" s="28"/>
      <c r="D26" s="28"/>
      <c r="E26" s="28"/>
      <c r="F26" s="28"/>
      <c r="G26" s="28"/>
      <c r="H26" s="28"/>
      <c r="I26" s="28"/>
      <c r="J26" s="28"/>
      <c r="K26" s="28"/>
      <c r="L26" s="28"/>
      <c r="M26" s="28"/>
      <c r="N26" s="28"/>
      <c r="O26"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148">
        <v>2805</v>
      </c>
      <c r="D29" s="148">
        <v>54723</v>
      </c>
      <c r="E29" s="148">
        <v>195439</v>
      </c>
      <c r="F29" s="148">
        <v>226482</v>
      </c>
      <c r="G29" s="148">
        <v>211516</v>
      </c>
      <c r="H29" s="148">
        <v>293550</v>
      </c>
      <c r="I29" s="87">
        <v>984515</v>
      </c>
      <c r="J29" s="107">
        <f>I29/'ABS Estimated Population'!C3</f>
        <v>0.31258374068613071</v>
      </c>
      <c r="K29" s="28"/>
      <c r="L29" s="28"/>
      <c r="M29" s="28"/>
      <c r="N29" s="28"/>
    </row>
    <row r="30" spans="1:15" s="42" customFormat="1" ht="20.100000000000001" customHeight="1" x14ac:dyDescent="0.2">
      <c r="A30" s="171"/>
      <c r="B30" s="26" t="s">
        <v>4</v>
      </c>
      <c r="C30" s="148">
        <v>2753</v>
      </c>
      <c r="D30" s="148">
        <v>12510</v>
      </c>
      <c r="E30" s="148">
        <v>43488</v>
      </c>
      <c r="F30" s="148">
        <v>42295</v>
      </c>
      <c r="G30" s="148">
        <v>37229</v>
      </c>
      <c r="H30" s="148">
        <v>45369</v>
      </c>
      <c r="I30" s="87">
        <v>183644</v>
      </c>
      <c r="J30" s="107">
        <f>I30/'ABS Estimated Population'!C4</f>
        <v>7.1990519599191991E-2</v>
      </c>
      <c r="K30" s="28"/>
      <c r="L30" s="28"/>
      <c r="M30" s="28"/>
      <c r="N30" s="28"/>
    </row>
    <row r="31" spans="1:15" s="42" customFormat="1" ht="20.100000000000001" customHeight="1" x14ac:dyDescent="0.2">
      <c r="A31" s="171"/>
      <c r="B31" s="26" t="s">
        <v>5</v>
      </c>
      <c r="C31" s="148">
        <v>2233</v>
      </c>
      <c r="D31" s="148">
        <v>45902</v>
      </c>
      <c r="E31" s="148">
        <v>90711</v>
      </c>
      <c r="F31" s="148">
        <v>78979</v>
      </c>
      <c r="G31" s="148">
        <v>51959</v>
      </c>
      <c r="H31" s="148">
        <v>50439</v>
      </c>
      <c r="I31" s="87">
        <v>320223</v>
      </c>
      <c r="J31" s="107">
        <f>I31/'ABS Estimated Population'!C5</f>
        <v>0.16449360976411606</v>
      </c>
      <c r="K31" s="28"/>
      <c r="L31" s="28"/>
      <c r="M31" s="28"/>
      <c r="N31" s="28"/>
    </row>
    <row r="32" spans="1:15" s="42" customFormat="1" ht="20.100000000000001" customHeight="1" x14ac:dyDescent="0.2">
      <c r="A32" s="171"/>
      <c r="B32" s="26" t="s">
        <v>6</v>
      </c>
      <c r="C32" s="148">
        <v>33708</v>
      </c>
      <c r="D32" s="148">
        <v>66729</v>
      </c>
      <c r="E32" s="148">
        <v>71487</v>
      </c>
      <c r="F32" s="148">
        <v>66247</v>
      </c>
      <c r="G32" s="148">
        <v>60204</v>
      </c>
      <c r="H32" s="148">
        <v>81787</v>
      </c>
      <c r="I32" s="87">
        <v>380162</v>
      </c>
      <c r="J32" s="107">
        <f>I32/'ABS Estimated Population'!C6</f>
        <v>0.55050624992759578</v>
      </c>
      <c r="K32" s="28"/>
      <c r="L32" s="28"/>
      <c r="M32" s="28"/>
      <c r="N32" s="28"/>
    </row>
    <row r="33" spans="1:16" s="42" customFormat="1" ht="20.100000000000001" customHeight="1" x14ac:dyDescent="0.2">
      <c r="A33" s="171"/>
      <c r="B33" s="26" t="s">
        <v>7</v>
      </c>
      <c r="C33" s="148">
        <v>1022</v>
      </c>
      <c r="D33" s="148">
        <v>4455</v>
      </c>
      <c r="E33" s="148">
        <v>37836</v>
      </c>
      <c r="F33" s="148">
        <v>54745</v>
      </c>
      <c r="G33" s="148">
        <v>50652</v>
      </c>
      <c r="H33" s="148">
        <v>69683</v>
      </c>
      <c r="I33" s="87">
        <v>218393</v>
      </c>
      <c r="J33" s="107">
        <f>I33/'ABS Estimated Population'!C7</f>
        <v>0.21348310213401969</v>
      </c>
      <c r="K33" s="28"/>
      <c r="L33" s="28"/>
      <c r="M33" s="28"/>
      <c r="N33" s="28" t="s">
        <v>28</v>
      </c>
    </row>
    <row r="34" spans="1:16" s="42" customFormat="1" ht="20.100000000000001" customHeight="1" x14ac:dyDescent="0.2">
      <c r="A34" s="171"/>
      <c r="B34" s="26" t="s">
        <v>8</v>
      </c>
      <c r="C34" s="148">
        <v>266</v>
      </c>
      <c r="D34" s="148">
        <v>974</v>
      </c>
      <c r="E34" s="148">
        <v>11161</v>
      </c>
      <c r="F34" s="148">
        <v>16296</v>
      </c>
      <c r="G34" s="148">
        <v>16530</v>
      </c>
      <c r="H34" s="148">
        <v>24503</v>
      </c>
      <c r="I34" s="87">
        <v>69730</v>
      </c>
      <c r="J34" s="107">
        <f>I34/'ABS Estimated Population'!C8</f>
        <v>0.33208873479573664</v>
      </c>
      <c r="K34" s="28"/>
      <c r="L34" s="28"/>
      <c r="M34" s="28"/>
      <c r="N34" s="28"/>
    </row>
    <row r="35" spans="1:16" s="42" customFormat="1" ht="20.100000000000001" customHeight="1" x14ac:dyDescent="0.2">
      <c r="A35" s="171"/>
      <c r="B35" s="26" t="s">
        <v>9</v>
      </c>
      <c r="C35" s="148">
        <v>61</v>
      </c>
      <c r="D35" s="148">
        <v>283</v>
      </c>
      <c r="E35" s="148">
        <v>577</v>
      </c>
      <c r="F35" s="148">
        <v>1049</v>
      </c>
      <c r="G35" s="148">
        <v>818</v>
      </c>
      <c r="H35" s="148">
        <v>580</v>
      </c>
      <c r="I35" s="87">
        <v>3368</v>
      </c>
      <c r="J35" s="107">
        <f>I35/'ABS Estimated Population'!C9</f>
        <v>3.400508864746981E-2</v>
      </c>
      <c r="K35" s="28"/>
      <c r="L35" s="28"/>
      <c r="M35" s="28"/>
      <c r="N35" s="28"/>
    </row>
    <row r="36" spans="1:16" s="42" customFormat="1" ht="20.100000000000001" customHeight="1" x14ac:dyDescent="0.2">
      <c r="A36" s="171"/>
      <c r="B36" s="26" t="s">
        <v>10</v>
      </c>
      <c r="C36" s="148">
        <v>282</v>
      </c>
      <c r="D36" s="148">
        <v>1068</v>
      </c>
      <c r="E36" s="148">
        <v>2120</v>
      </c>
      <c r="F36" s="148">
        <v>2767</v>
      </c>
      <c r="G36" s="148">
        <v>2187</v>
      </c>
      <c r="H36" s="148">
        <v>2386</v>
      </c>
      <c r="I36" s="87">
        <v>10810</v>
      </c>
      <c r="J36" s="107">
        <f>I36/'ABS Estimated Population'!C10</f>
        <v>6.5755057847419071E-2</v>
      </c>
      <c r="K36" s="28"/>
      <c r="L36" s="28"/>
      <c r="M36" s="28"/>
      <c r="N36" s="28"/>
    </row>
    <row r="37" spans="1:16" s="42" customFormat="1" ht="20.100000000000001" customHeight="1" x14ac:dyDescent="0.2">
      <c r="A37" s="172" t="s">
        <v>18</v>
      </c>
      <c r="B37" s="172"/>
      <c r="C37" s="88">
        <f>SUM(C29:C36)</f>
        <v>43130</v>
      </c>
      <c r="D37" s="88">
        <f t="shared" ref="D37:H37" si="2">SUM(D29:D36)</f>
        <v>186644</v>
      </c>
      <c r="E37" s="88">
        <f t="shared" si="2"/>
        <v>452819</v>
      </c>
      <c r="F37" s="88">
        <f t="shared" si="2"/>
        <v>488860</v>
      </c>
      <c r="G37" s="88">
        <f t="shared" si="2"/>
        <v>431095</v>
      </c>
      <c r="H37" s="88">
        <f t="shared" si="2"/>
        <v>568297</v>
      </c>
      <c r="I37" s="88">
        <f>SUM(I29:I36)</f>
        <v>2170845</v>
      </c>
      <c r="J37" s="108">
        <f>I37/'ABS Estimated Population'!C11</f>
        <v>0.22074323075242921</v>
      </c>
      <c r="K37" s="28"/>
      <c r="L37" s="28"/>
      <c r="M37" s="28"/>
      <c r="N37" s="28"/>
    </row>
    <row r="38" spans="1:16" s="42" customFormat="1" ht="20.100000000000001" customHeight="1" x14ac:dyDescent="0.2">
      <c r="A38" s="28"/>
      <c r="B38" s="28"/>
      <c r="C38" s="28"/>
      <c r="D38" s="28"/>
      <c r="E38" s="28"/>
      <c r="F38" s="28"/>
      <c r="G38" s="28"/>
      <c r="H38" s="28"/>
      <c r="I38" s="28"/>
      <c r="J38" s="28"/>
      <c r="K38" s="28"/>
      <c r="L38" s="28"/>
      <c r="M38" s="28"/>
      <c r="N38" s="28"/>
      <c r="O38" s="28"/>
    </row>
    <row r="39" spans="1:16" s="42" customFormat="1" ht="20.100000000000001" customHeight="1" x14ac:dyDescent="0.2">
      <c r="A39" s="28"/>
      <c r="B39" s="28"/>
      <c r="C39" s="28"/>
      <c r="D39" s="28"/>
      <c r="E39" s="28"/>
      <c r="F39" s="28"/>
      <c r="G39" s="28"/>
      <c r="H39" s="28"/>
      <c r="I39" s="28"/>
      <c r="J39" s="28"/>
      <c r="K39" s="28"/>
      <c r="L39" s="28"/>
      <c r="M39" s="28"/>
      <c r="N39" s="28"/>
      <c r="O39" s="28"/>
    </row>
    <row r="40" spans="1:16" s="42" customFormat="1" ht="20.100000000000001" customHeight="1" x14ac:dyDescent="0.2">
      <c r="A40" s="172" t="s">
        <v>11</v>
      </c>
      <c r="B40" s="178"/>
      <c r="C40" s="178"/>
      <c r="D40" s="230" t="s">
        <v>20</v>
      </c>
      <c r="E40" s="230"/>
      <c r="F40" s="230"/>
      <c r="G40" s="230"/>
      <c r="H40" s="230"/>
      <c r="I40" s="230"/>
      <c r="J40" s="230"/>
      <c r="K40" s="41"/>
      <c r="L40" s="41"/>
      <c r="M40" s="28"/>
      <c r="N40" s="28"/>
      <c r="O40" s="28"/>
      <c r="P40" s="28"/>
    </row>
    <row r="41" spans="1:16" s="42" customFormat="1" ht="20.100000000000001" customHeight="1" x14ac:dyDescent="0.2">
      <c r="A41" s="178"/>
      <c r="B41" s="178"/>
      <c r="C41" s="178"/>
      <c r="D41" s="103" t="s">
        <v>21</v>
      </c>
      <c r="E41" s="103" t="s">
        <v>12</v>
      </c>
      <c r="F41" s="103" t="s">
        <v>13</v>
      </c>
      <c r="G41" s="103" t="s">
        <v>14</v>
      </c>
      <c r="H41" s="103" t="s">
        <v>15</v>
      </c>
      <c r="I41" s="103" t="s">
        <v>16</v>
      </c>
      <c r="J41" s="103" t="s">
        <v>2</v>
      </c>
      <c r="K41" s="28"/>
      <c r="L41" s="28"/>
      <c r="M41" s="28"/>
      <c r="N41" s="28"/>
      <c r="O41" s="28"/>
    </row>
    <row r="42" spans="1:16" s="42" customFormat="1" ht="20.100000000000001" customHeight="1" x14ac:dyDescent="0.2">
      <c r="A42" s="171" t="s">
        <v>17</v>
      </c>
      <c r="B42" s="194"/>
      <c r="C42" s="26" t="s">
        <v>3</v>
      </c>
      <c r="D42" s="148">
        <v>0</v>
      </c>
      <c r="E42" s="148">
        <v>0</v>
      </c>
      <c r="F42" s="148">
        <v>0</v>
      </c>
      <c r="G42" s="148">
        <v>9</v>
      </c>
      <c r="H42" s="148">
        <v>11</v>
      </c>
      <c r="I42" s="148">
        <v>13</v>
      </c>
      <c r="J42" s="123">
        <v>33</v>
      </c>
      <c r="K42" s="28"/>
      <c r="L42" s="28"/>
      <c r="M42" s="28"/>
      <c r="N42" s="28"/>
      <c r="O42" s="28"/>
    </row>
    <row r="43" spans="1:16" s="42" customFormat="1" ht="20.100000000000001" customHeight="1" x14ac:dyDescent="0.2">
      <c r="A43" s="194"/>
      <c r="B43" s="194"/>
      <c r="C43" s="26" t="s">
        <v>4</v>
      </c>
      <c r="D43" s="148">
        <v>0</v>
      </c>
      <c r="E43" s="148">
        <v>117</v>
      </c>
      <c r="F43" s="148">
        <v>1401</v>
      </c>
      <c r="G43" s="148">
        <v>880</v>
      </c>
      <c r="H43" s="148">
        <v>718</v>
      </c>
      <c r="I43" s="148">
        <v>587</v>
      </c>
      <c r="J43" s="123">
        <v>3703</v>
      </c>
      <c r="K43" s="28"/>
      <c r="L43" s="28"/>
      <c r="M43" s="28"/>
      <c r="N43" s="28"/>
      <c r="O43" s="28"/>
    </row>
    <row r="44" spans="1:16" s="42" customFormat="1" ht="20.100000000000001" customHeight="1" x14ac:dyDescent="0.2">
      <c r="A44" s="194"/>
      <c r="B44" s="194"/>
      <c r="C44" s="26" t="s">
        <v>5</v>
      </c>
      <c r="D44" s="148">
        <v>0</v>
      </c>
      <c r="E44" s="148">
        <v>0</v>
      </c>
      <c r="F44" s="148">
        <v>1</v>
      </c>
      <c r="G44" s="148">
        <v>0</v>
      </c>
      <c r="H44" s="148">
        <v>0</v>
      </c>
      <c r="I44" s="148">
        <v>1</v>
      </c>
      <c r="J44" s="123">
        <v>2</v>
      </c>
      <c r="K44" s="28"/>
      <c r="L44" s="28"/>
      <c r="M44" s="28"/>
      <c r="N44" s="28"/>
      <c r="O44" s="28"/>
    </row>
    <row r="45" spans="1:16" s="42" customFormat="1" ht="20.100000000000001" customHeight="1" x14ac:dyDescent="0.2">
      <c r="A45" s="194"/>
      <c r="B45" s="194"/>
      <c r="C45" s="26" t="s">
        <v>6</v>
      </c>
      <c r="D45" s="148">
        <v>0</v>
      </c>
      <c r="E45" s="148">
        <v>8</v>
      </c>
      <c r="F45" s="148">
        <v>30</v>
      </c>
      <c r="G45" s="148">
        <v>20</v>
      </c>
      <c r="H45" s="148">
        <v>10</v>
      </c>
      <c r="I45" s="148">
        <v>11</v>
      </c>
      <c r="J45" s="123">
        <v>79</v>
      </c>
      <c r="K45" s="28"/>
      <c r="L45" s="28"/>
      <c r="M45" s="28"/>
      <c r="N45" s="28"/>
      <c r="O45" s="28"/>
    </row>
    <row r="46" spans="1:16" s="42" customFormat="1" ht="20.100000000000001" customHeight="1" x14ac:dyDescent="0.2">
      <c r="A46" s="194"/>
      <c r="B46" s="194"/>
      <c r="C46" s="26" t="s">
        <v>7</v>
      </c>
      <c r="D46" s="148">
        <v>0</v>
      </c>
      <c r="E46" s="148">
        <v>21</v>
      </c>
      <c r="F46" s="148">
        <v>334</v>
      </c>
      <c r="G46" s="148">
        <v>337</v>
      </c>
      <c r="H46" s="148">
        <v>278</v>
      </c>
      <c r="I46" s="148">
        <v>314</v>
      </c>
      <c r="J46" s="123">
        <v>1284</v>
      </c>
      <c r="K46" s="28"/>
      <c r="L46" s="28"/>
      <c r="M46" s="28"/>
      <c r="N46" s="28"/>
      <c r="O46" s="28"/>
    </row>
    <row r="47" spans="1:16" s="42" customFormat="1" ht="20.100000000000001" customHeight="1" x14ac:dyDescent="0.2">
      <c r="A47" s="194"/>
      <c r="B47" s="194"/>
      <c r="C47" s="26" t="s">
        <v>8</v>
      </c>
      <c r="D47" s="145">
        <v>0</v>
      </c>
      <c r="E47" s="145">
        <v>0</v>
      </c>
      <c r="F47" s="145">
        <v>0</v>
      </c>
      <c r="G47" s="145">
        <v>0</v>
      </c>
      <c r="H47" s="145">
        <v>0</v>
      </c>
      <c r="I47" s="145">
        <v>0</v>
      </c>
      <c r="J47" s="123">
        <v>0</v>
      </c>
      <c r="K47" s="28"/>
      <c r="L47" s="28"/>
      <c r="M47" s="28"/>
      <c r="N47" s="28"/>
      <c r="O47" s="28"/>
    </row>
    <row r="48" spans="1:16" s="42" customFormat="1" ht="20.100000000000001" customHeight="1" x14ac:dyDescent="0.2">
      <c r="A48" s="194"/>
      <c r="B48" s="194"/>
      <c r="C48" s="26" t="s">
        <v>9</v>
      </c>
      <c r="D48" s="145">
        <v>0</v>
      </c>
      <c r="E48" s="145">
        <v>0</v>
      </c>
      <c r="F48" s="145">
        <v>0</v>
      </c>
      <c r="G48" s="145">
        <v>0</v>
      </c>
      <c r="H48" s="145">
        <v>0</v>
      </c>
      <c r="I48" s="145">
        <v>0</v>
      </c>
      <c r="J48" s="123">
        <v>0</v>
      </c>
      <c r="K48" s="28"/>
      <c r="L48" s="28"/>
      <c r="M48" s="28"/>
      <c r="N48" s="28"/>
      <c r="O48" s="28"/>
    </row>
    <row r="49" spans="1:15" s="42" customFormat="1" ht="20.100000000000001" customHeight="1" x14ac:dyDescent="0.2">
      <c r="A49" s="194"/>
      <c r="B49" s="194"/>
      <c r="C49" s="26" t="s">
        <v>10</v>
      </c>
      <c r="D49" s="145">
        <v>0</v>
      </c>
      <c r="E49" s="145">
        <v>0</v>
      </c>
      <c r="F49" s="145">
        <v>0</v>
      </c>
      <c r="G49" s="145">
        <v>0</v>
      </c>
      <c r="H49" s="145">
        <v>0</v>
      </c>
      <c r="I49" s="145">
        <v>0</v>
      </c>
      <c r="J49" s="123">
        <v>0</v>
      </c>
      <c r="L49" s="28"/>
      <c r="M49" s="28"/>
      <c r="N49" s="28"/>
      <c r="O49" s="28"/>
    </row>
    <row r="50" spans="1:15" s="42" customFormat="1" ht="20.100000000000001" customHeight="1" x14ac:dyDescent="0.2">
      <c r="A50" s="172" t="s">
        <v>18</v>
      </c>
      <c r="B50" s="229"/>
      <c r="C50" s="229"/>
      <c r="D50" s="122">
        <f t="shared" ref="D50:I50" si="3">SUM(D42:D49)</f>
        <v>0</v>
      </c>
      <c r="E50" s="122">
        <f t="shared" si="3"/>
        <v>146</v>
      </c>
      <c r="F50" s="122">
        <f t="shared" si="3"/>
        <v>1766</v>
      </c>
      <c r="G50" s="122">
        <f t="shared" si="3"/>
        <v>1246</v>
      </c>
      <c r="H50" s="122">
        <f t="shared" si="3"/>
        <v>1017</v>
      </c>
      <c r="I50" s="122">
        <f t="shared" si="3"/>
        <v>926</v>
      </c>
      <c r="J50" s="122">
        <f>SUM(D50:I50)</f>
        <v>5101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198" t="s">
        <v>19</v>
      </c>
      <c r="B52" s="199"/>
      <c r="C52" s="199"/>
      <c r="D52" s="199"/>
      <c r="E52" s="199"/>
      <c r="F52" s="199"/>
      <c r="G52" s="199"/>
      <c r="H52" s="199"/>
      <c r="I52" s="199"/>
      <c r="J52" s="199"/>
      <c r="K52" s="94"/>
      <c r="M52" s="73"/>
      <c r="N52" s="73"/>
      <c r="O52" s="73"/>
    </row>
    <row r="53" spans="1:15" s="64" customFormat="1" ht="20.100000000000001" customHeight="1" x14ac:dyDescent="0.2">
      <c r="A53" s="200" t="s">
        <v>42</v>
      </c>
      <c r="B53" s="200"/>
      <c r="C53" s="200"/>
      <c r="D53" s="200"/>
      <c r="E53" s="200"/>
      <c r="F53" s="200"/>
      <c r="G53" s="200"/>
      <c r="H53" s="200"/>
      <c r="I53" s="200"/>
      <c r="J53" s="200"/>
      <c r="K53" s="93"/>
      <c r="L53" s="65"/>
      <c r="M53" s="65"/>
      <c r="N53" s="65"/>
      <c r="O53" s="73"/>
    </row>
    <row r="54" spans="1:15" s="64" customFormat="1" ht="20.100000000000001" customHeight="1" x14ac:dyDescent="0.2">
      <c r="A54" s="200"/>
      <c r="B54" s="200"/>
      <c r="C54" s="200"/>
      <c r="D54" s="200"/>
      <c r="E54" s="200"/>
      <c r="F54" s="200"/>
      <c r="G54" s="200"/>
      <c r="H54" s="200"/>
      <c r="I54" s="200"/>
      <c r="J54" s="200"/>
      <c r="K54" s="93"/>
      <c r="L54" s="65"/>
      <c r="M54" s="65"/>
      <c r="N54" s="65"/>
      <c r="O54" s="73"/>
    </row>
    <row r="55" spans="1:15" s="64" customFormat="1" ht="20.100000000000001" customHeight="1" x14ac:dyDescent="0.2">
      <c r="A55" s="197" t="s">
        <v>36</v>
      </c>
      <c r="B55" s="197"/>
      <c r="C55" s="197"/>
      <c r="D55" s="197"/>
      <c r="E55" s="197"/>
      <c r="F55" s="197"/>
      <c r="G55" s="197"/>
      <c r="H55" s="197"/>
      <c r="I55" s="197"/>
      <c r="J55" s="197"/>
      <c r="K55" s="93"/>
      <c r="L55" s="65"/>
      <c r="M55" s="65"/>
      <c r="N55" s="73"/>
      <c r="O55" s="73"/>
    </row>
    <row r="56" spans="1:15" s="64" customFormat="1" ht="20.100000000000001" customHeight="1" x14ac:dyDescent="0.2">
      <c r="A56" s="202" t="s">
        <v>30</v>
      </c>
      <c r="B56" s="203"/>
      <c r="C56" s="203"/>
      <c r="D56" s="203"/>
      <c r="E56" s="203"/>
      <c r="F56" s="203"/>
      <c r="G56" s="203"/>
      <c r="H56" s="203"/>
      <c r="I56" s="203"/>
      <c r="J56" s="203"/>
      <c r="K56" s="95"/>
      <c r="L56" s="66"/>
      <c r="M56" s="31"/>
      <c r="N56" s="73"/>
      <c r="O56" s="73"/>
    </row>
    <row r="57" spans="1:15" s="64" customFormat="1" ht="12.75" x14ac:dyDescent="0.2">
      <c r="A57" s="200" t="s">
        <v>31</v>
      </c>
      <c r="B57" s="201"/>
      <c r="C57" s="201"/>
      <c r="D57" s="201"/>
      <c r="E57" s="201"/>
      <c r="F57" s="201"/>
      <c r="G57" s="201"/>
      <c r="H57" s="201"/>
      <c r="I57" s="201"/>
      <c r="J57" s="201"/>
      <c r="K57" s="96"/>
      <c r="L57" s="74"/>
      <c r="M57" s="65"/>
      <c r="N57" s="73"/>
      <c r="O57" s="73"/>
    </row>
    <row r="58" spans="1:15" s="64" customFormat="1" ht="20.100000000000001" customHeight="1" x14ac:dyDescent="0.2">
      <c r="A58" s="201"/>
      <c r="B58" s="201"/>
      <c r="C58" s="201"/>
      <c r="D58" s="201"/>
      <c r="E58" s="201"/>
      <c r="F58" s="201"/>
      <c r="G58" s="201"/>
      <c r="H58" s="201"/>
      <c r="I58" s="201"/>
      <c r="J58" s="201"/>
      <c r="K58" s="96"/>
      <c r="L58" s="74"/>
      <c r="M58" s="65"/>
      <c r="N58" s="73"/>
      <c r="O58" s="73"/>
    </row>
    <row r="59" spans="1:15" s="75" customFormat="1" ht="20.100000000000001" customHeight="1" x14ac:dyDescent="0.2">
      <c r="A59" s="195" t="s">
        <v>50</v>
      </c>
      <c r="B59" s="196"/>
      <c r="C59" s="196"/>
      <c r="D59" s="196"/>
      <c r="E59" s="196"/>
      <c r="F59" s="196"/>
      <c r="G59" s="196"/>
      <c r="H59" s="196"/>
      <c r="I59" s="196"/>
      <c r="J59" s="196"/>
      <c r="K59" s="92"/>
      <c r="L59" s="67"/>
    </row>
    <row r="60" spans="1:15" ht="20.100000000000001" customHeight="1" x14ac:dyDescent="0.2">
      <c r="A60" s="102"/>
      <c r="B60" s="102"/>
      <c r="C60" s="102"/>
      <c r="D60" s="102"/>
      <c r="E60" s="102"/>
      <c r="F60" s="102"/>
      <c r="G60" s="102"/>
      <c r="H60" s="102"/>
      <c r="I60" s="102"/>
      <c r="J60" s="102"/>
      <c r="K60" s="32"/>
    </row>
    <row r="61" spans="1:15" ht="20.100000000000001" customHeight="1" x14ac:dyDescent="0.2">
      <c r="A61" s="32"/>
      <c r="B61" s="32"/>
      <c r="C61" s="32"/>
      <c r="D61" s="32"/>
      <c r="E61" s="32"/>
      <c r="F61" s="32"/>
      <c r="G61" s="32"/>
      <c r="H61" s="32"/>
      <c r="I61" s="32"/>
      <c r="J61" s="32"/>
      <c r="K61" s="32"/>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&amp;C&amp;"Arial,Bold"The Australian Organ Donor  Register
Intent Registrations 
as at 30/06/2018</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view="pageLayout" topLeftCell="A34" zoomScaleNormal="100" workbookViewId="0">
      <selection activeCell="A59" sqref="A59:J59"/>
    </sheetView>
  </sheetViews>
  <sheetFormatPr defaultRowHeight="20.100000000000001" customHeight="1" x14ac:dyDescent="0.2"/>
  <cols>
    <col min="1" max="2" width="8.7109375" style="45" customWidth="1"/>
    <col min="3" max="15" width="12.7109375" style="45" customWidth="1"/>
    <col min="16" max="28" width="12.7109375" style="53" customWidth="1"/>
    <col min="29" max="16384" width="9.140625" style="53"/>
  </cols>
  <sheetData>
    <row r="1" spans="1:15" s="42" customFormat="1" ht="20.100000000000001" customHeight="1" x14ac:dyDescent="0.2">
      <c r="A1" s="183" t="s">
        <v>11</v>
      </c>
      <c r="B1" s="204"/>
      <c r="C1" s="211"/>
      <c r="D1" s="211"/>
      <c r="E1" s="211"/>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1909889</v>
      </c>
      <c r="D3" s="146">
        <v>0.44390000000000002</v>
      </c>
      <c r="E3" s="19">
        <f>IF(C3=0,0,(C3-'Jun 19'!C3)/'Jun 19'!C3)</f>
        <v>-1.4972450168178309E-4</v>
      </c>
      <c r="F3" s="49"/>
      <c r="G3" s="28"/>
      <c r="H3" s="28"/>
      <c r="I3" s="28"/>
      <c r="J3" s="28"/>
      <c r="K3" s="28"/>
      <c r="L3" s="28"/>
      <c r="M3" s="28"/>
      <c r="N3" s="28"/>
      <c r="O3" s="28"/>
    </row>
    <row r="4" spans="1:15" s="42" customFormat="1" ht="20.100000000000001" customHeight="1" x14ac:dyDescent="0.2">
      <c r="A4" s="207"/>
      <c r="B4" s="26" t="s">
        <v>4</v>
      </c>
      <c r="C4" s="148">
        <v>439190</v>
      </c>
      <c r="D4" s="146">
        <v>0.1021</v>
      </c>
      <c r="E4" s="19">
        <f>IF(C4=0,0,(C4-'Jun 19'!C4)/'Jun 19'!C4)</f>
        <v>6.079681858999029E-3</v>
      </c>
      <c r="F4" s="49"/>
      <c r="G4" s="28"/>
      <c r="H4" s="28"/>
      <c r="I4" s="28"/>
      <c r="J4" s="28"/>
      <c r="K4" s="28"/>
      <c r="L4" s="28"/>
      <c r="M4" s="28"/>
      <c r="N4" s="28"/>
      <c r="O4" s="28"/>
    </row>
    <row r="5" spans="1:15" s="42" customFormat="1" ht="20.100000000000001" customHeight="1" x14ac:dyDescent="0.2">
      <c r="A5" s="207"/>
      <c r="B5" s="26" t="s">
        <v>5</v>
      </c>
      <c r="C5" s="148">
        <v>622630</v>
      </c>
      <c r="D5" s="146">
        <v>0.1447</v>
      </c>
      <c r="E5" s="19">
        <f>IF(C5=0,0,(C5-'Jun 19'!C5)/'Jun 19'!C5)</f>
        <v>3.4052249978646838E-3</v>
      </c>
      <c r="F5" s="49"/>
      <c r="G5" s="28"/>
      <c r="H5" s="28"/>
      <c r="I5" s="28"/>
      <c r="J5" s="28"/>
      <c r="K5" s="28"/>
      <c r="L5" s="28"/>
      <c r="M5" s="28"/>
      <c r="N5" s="28"/>
      <c r="O5" s="28"/>
    </row>
    <row r="6" spans="1:15" s="42" customFormat="1" ht="20.100000000000001" customHeight="1" x14ac:dyDescent="0.2">
      <c r="A6" s="207"/>
      <c r="B6" s="26" t="s">
        <v>6</v>
      </c>
      <c r="C6" s="148">
        <v>721616</v>
      </c>
      <c r="D6" s="146">
        <v>0.16769999999999999</v>
      </c>
      <c r="E6" s="19">
        <f>IF(C6=0,0,(C6-'Jun 19'!C6)/'Jun 19'!C6)</f>
        <v>3.6998091677376641E-3</v>
      </c>
      <c r="F6" s="49"/>
      <c r="G6" s="28"/>
      <c r="H6" s="28"/>
      <c r="I6" s="28"/>
      <c r="J6" s="28"/>
      <c r="K6" s="28"/>
      <c r="L6" s="28"/>
      <c r="M6" s="28"/>
      <c r="N6" s="28"/>
      <c r="O6" s="28"/>
    </row>
    <row r="7" spans="1:15" s="42" customFormat="1" ht="20.100000000000001" customHeight="1" x14ac:dyDescent="0.2">
      <c r="A7" s="207"/>
      <c r="B7" s="26" t="s">
        <v>7</v>
      </c>
      <c r="C7" s="148">
        <v>437433</v>
      </c>
      <c r="D7" s="146">
        <v>0.1017</v>
      </c>
      <c r="E7" s="19">
        <f>IF(C7=0,0,(C7-'Jun 19'!C7)/'Jun 19'!C7)</f>
        <v>9.0152137452263986E-4</v>
      </c>
      <c r="F7" s="49"/>
      <c r="G7" s="28"/>
      <c r="H7" s="28"/>
      <c r="I7" s="28"/>
      <c r="J7" s="28"/>
      <c r="K7" s="28"/>
      <c r="L7" s="28"/>
      <c r="M7" s="28"/>
      <c r="N7" s="28"/>
      <c r="O7" s="28"/>
    </row>
    <row r="8" spans="1:15" s="42" customFormat="1" ht="20.100000000000001" customHeight="1" x14ac:dyDescent="0.2">
      <c r="A8" s="207"/>
      <c r="B8" s="26" t="s">
        <v>8</v>
      </c>
      <c r="C8" s="148">
        <v>137396</v>
      </c>
      <c r="D8" s="146">
        <v>3.1899999999999998E-2</v>
      </c>
      <c r="E8" s="19">
        <f>IF(C8=0,0,(C8-'Jun 19'!C8)/'Jun 19'!C8)</f>
        <v>1.1950565465780577E-3</v>
      </c>
      <c r="F8" s="49"/>
      <c r="G8" s="28"/>
      <c r="H8" s="28"/>
      <c r="I8" s="28"/>
      <c r="J8" s="28"/>
      <c r="K8" s="28"/>
      <c r="L8" s="28"/>
      <c r="M8" s="28"/>
      <c r="N8" s="28"/>
      <c r="O8" s="28"/>
    </row>
    <row r="9" spans="1:15" s="42" customFormat="1" ht="20.100000000000001" customHeight="1" x14ac:dyDescent="0.2">
      <c r="A9" s="207"/>
      <c r="B9" s="26" t="s">
        <v>9</v>
      </c>
      <c r="C9" s="148">
        <v>7673</v>
      </c>
      <c r="D9" s="146">
        <v>1.8E-3</v>
      </c>
      <c r="E9" s="19">
        <f>IF(C9=0,0,(C9-'Jun 19'!C9)/'Jun 19'!C9)</f>
        <v>1.0003948927208109E-2</v>
      </c>
      <c r="F9" s="49"/>
      <c r="G9" s="28"/>
      <c r="H9" s="28"/>
      <c r="I9" s="28"/>
      <c r="J9" s="28"/>
      <c r="K9" s="28"/>
      <c r="L9" s="28"/>
      <c r="M9" s="28"/>
      <c r="N9" s="28"/>
      <c r="O9" s="28"/>
    </row>
    <row r="10" spans="1:15" s="42" customFormat="1" ht="20.100000000000001" customHeight="1" x14ac:dyDescent="0.2">
      <c r="A10" s="207"/>
      <c r="B10" s="26" t="s">
        <v>10</v>
      </c>
      <c r="C10" s="148">
        <v>26516</v>
      </c>
      <c r="D10" s="146">
        <v>6.1999999999999998E-3</v>
      </c>
      <c r="E10" s="19">
        <f>IF(C10=0,0,(C10-'Jun 19'!C10)/'Jun 19'!C10)</f>
        <v>1.0171816069183588E-2</v>
      </c>
      <c r="F10" s="49"/>
      <c r="G10" s="28"/>
      <c r="H10" s="28"/>
      <c r="I10" s="28"/>
      <c r="J10" s="28"/>
      <c r="K10" s="28"/>
      <c r="L10" s="28"/>
      <c r="M10" s="28"/>
      <c r="N10" s="28"/>
      <c r="O10" s="28"/>
    </row>
    <row r="11" spans="1:15" s="48" customFormat="1" ht="20.100000000000001" customHeight="1" x14ac:dyDescent="0.2">
      <c r="A11" s="172" t="s">
        <v>18</v>
      </c>
      <c r="B11" s="173"/>
      <c r="C11" s="88">
        <f>SUM(C3:C10)</f>
        <v>4302343</v>
      </c>
      <c r="D11" s="23">
        <f>SUM(D3:D10)</f>
        <v>1.0000000000000002</v>
      </c>
      <c r="E11" s="24">
        <f>IF(C11=0,0,(C11-'Jun 19'!C11)/'Jun 19'!C11)</f>
        <v>1.8727145582016723E-3</v>
      </c>
      <c r="F11" s="50"/>
      <c r="G11" s="25"/>
      <c r="H11" s="25"/>
      <c r="I11" s="25"/>
      <c r="J11" s="25"/>
      <c r="K11" s="25"/>
      <c r="L11" s="25"/>
      <c r="M11" s="25"/>
      <c r="N11" s="25"/>
      <c r="O11" s="25"/>
    </row>
    <row r="14" spans="1:15" s="42" customFormat="1" ht="20.100000000000001" customHeight="1" x14ac:dyDescent="0.2">
      <c r="A14" s="172" t="s">
        <v>11</v>
      </c>
      <c r="B14" s="172"/>
      <c r="C14" s="177" t="s">
        <v>1</v>
      </c>
      <c r="D14" s="211"/>
      <c r="E14" s="211"/>
      <c r="F14" s="211"/>
      <c r="G14" s="211"/>
      <c r="H14" s="211"/>
      <c r="I14" s="211"/>
      <c r="J14" s="212"/>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148">
        <v>9974</v>
      </c>
      <c r="D16" s="148">
        <v>56381</v>
      </c>
      <c r="E16" s="148">
        <v>192291</v>
      </c>
      <c r="F16" s="148">
        <v>220408</v>
      </c>
      <c r="G16" s="148">
        <v>198489</v>
      </c>
      <c r="H16" s="148">
        <v>248127</v>
      </c>
      <c r="I16" s="87">
        <v>925670</v>
      </c>
      <c r="J16" s="106">
        <f>I16/'ABS Estimated Population'!D3</f>
        <v>0.28448881784718855</v>
      </c>
      <c r="K16" s="28"/>
      <c r="L16" s="28"/>
      <c r="M16" s="28"/>
      <c r="N16" s="28"/>
    </row>
    <row r="17" spans="1:15" s="42" customFormat="1" ht="20.100000000000001" customHeight="1" x14ac:dyDescent="0.2">
      <c r="A17" s="207"/>
      <c r="B17" s="26" t="s">
        <v>4</v>
      </c>
      <c r="C17" s="148">
        <v>10639</v>
      </c>
      <c r="D17" s="148">
        <v>21039</v>
      </c>
      <c r="E17" s="148">
        <v>60655</v>
      </c>
      <c r="F17" s="148">
        <v>57400</v>
      </c>
      <c r="G17" s="148">
        <v>46544</v>
      </c>
      <c r="H17" s="148">
        <v>54657</v>
      </c>
      <c r="I17" s="87">
        <v>250934</v>
      </c>
      <c r="J17" s="106">
        <f>I17/'ABS Estimated Population'!D4</f>
        <v>9.4621341555614469E-2</v>
      </c>
      <c r="K17" s="28"/>
      <c r="L17" s="28"/>
      <c r="M17" s="28"/>
      <c r="N17" s="28"/>
    </row>
    <row r="18" spans="1:15" s="42" customFormat="1" ht="20.100000000000001" customHeight="1" x14ac:dyDescent="0.2">
      <c r="A18" s="207"/>
      <c r="B18" s="26" t="s">
        <v>5</v>
      </c>
      <c r="C18" s="148">
        <v>9562</v>
      </c>
      <c r="D18" s="148">
        <v>46206</v>
      </c>
      <c r="E18" s="148">
        <v>79863</v>
      </c>
      <c r="F18" s="148">
        <v>72460</v>
      </c>
      <c r="G18" s="148">
        <v>48730</v>
      </c>
      <c r="H18" s="148">
        <v>44887</v>
      </c>
      <c r="I18" s="87">
        <v>301708</v>
      </c>
      <c r="J18" s="106">
        <f>I18/'ABS Estimated Population'!D5</f>
        <v>0.14906286066623453</v>
      </c>
      <c r="K18" s="28"/>
      <c r="L18" s="28"/>
      <c r="M18" s="28"/>
      <c r="N18" s="28"/>
    </row>
    <row r="19" spans="1:15" s="42" customFormat="1" ht="20.100000000000001" customHeight="1" x14ac:dyDescent="0.2">
      <c r="A19" s="207"/>
      <c r="B19" s="26" t="s">
        <v>6</v>
      </c>
      <c r="C19" s="148">
        <v>31483</v>
      </c>
      <c r="D19" s="148">
        <v>57400</v>
      </c>
      <c r="E19" s="148">
        <v>63509</v>
      </c>
      <c r="F19" s="148">
        <v>61049</v>
      </c>
      <c r="G19" s="148">
        <v>56052</v>
      </c>
      <c r="H19" s="148">
        <v>70358</v>
      </c>
      <c r="I19" s="87">
        <v>339851</v>
      </c>
      <c r="J19" s="107">
        <f>I19/'ABS Estimated Population'!D6</f>
        <v>0.4724174887786407</v>
      </c>
      <c r="K19" s="28"/>
      <c r="L19" s="28"/>
      <c r="M19" s="28"/>
      <c r="N19" s="28"/>
    </row>
    <row r="20" spans="1:15" s="42" customFormat="1" ht="20.100000000000001" customHeight="1" x14ac:dyDescent="0.2">
      <c r="A20" s="207"/>
      <c r="B20" s="26" t="s">
        <v>7</v>
      </c>
      <c r="C20" s="148">
        <v>3962</v>
      </c>
      <c r="D20" s="148">
        <v>7487</v>
      </c>
      <c r="E20" s="148">
        <v>38941</v>
      </c>
      <c r="F20" s="148">
        <v>54446</v>
      </c>
      <c r="G20" s="148">
        <v>49575</v>
      </c>
      <c r="H20" s="148">
        <v>63252</v>
      </c>
      <c r="I20" s="87">
        <v>217663</v>
      </c>
      <c r="J20" s="107">
        <f>I20/'ABS Estimated Population'!D7</f>
        <v>0.21017428022143023</v>
      </c>
      <c r="K20" s="28"/>
      <c r="L20" s="28"/>
      <c r="M20" s="28"/>
      <c r="N20" s="28"/>
    </row>
    <row r="21" spans="1:15" s="42" customFormat="1" ht="20.100000000000001" customHeight="1" x14ac:dyDescent="0.2">
      <c r="A21" s="207"/>
      <c r="B21" s="26" t="s">
        <v>8</v>
      </c>
      <c r="C21" s="148">
        <v>1196</v>
      </c>
      <c r="D21" s="148">
        <v>1841</v>
      </c>
      <c r="E21" s="148">
        <v>11273</v>
      </c>
      <c r="F21" s="148">
        <v>15733</v>
      </c>
      <c r="G21" s="148">
        <v>16080</v>
      </c>
      <c r="H21" s="148">
        <v>21505</v>
      </c>
      <c r="I21" s="87">
        <v>67628</v>
      </c>
      <c r="J21" s="107">
        <f>I21/'ABS Estimated Population'!D8</f>
        <v>0.30964350796223544</v>
      </c>
      <c r="K21" s="28"/>
      <c r="L21" s="28"/>
      <c r="M21" s="28"/>
      <c r="N21" s="28"/>
    </row>
    <row r="22" spans="1:15" s="42" customFormat="1" ht="20.100000000000001" customHeight="1" x14ac:dyDescent="0.2">
      <c r="A22" s="207"/>
      <c r="B22" s="26" t="s">
        <v>9</v>
      </c>
      <c r="C22" s="148">
        <v>283</v>
      </c>
      <c r="D22" s="148">
        <v>632</v>
      </c>
      <c r="E22" s="148">
        <v>918</v>
      </c>
      <c r="F22" s="148">
        <v>1128</v>
      </c>
      <c r="G22" s="148">
        <v>802</v>
      </c>
      <c r="H22" s="148">
        <v>515</v>
      </c>
      <c r="I22" s="87">
        <v>4278</v>
      </c>
      <c r="J22" s="107">
        <f>I22/'ABS Estimated Population'!D9</f>
        <v>4.6707135994409989E-2</v>
      </c>
      <c r="K22" s="28"/>
      <c r="L22" s="28"/>
      <c r="M22" s="28"/>
      <c r="N22" s="28"/>
    </row>
    <row r="23" spans="1:15" s="42" customFormat="1" ht="20.100000000000001" customHeight="1" x14ac:dyDescent="0.2">
      <c r="A23" s="207"/>
      <c r="B23" s="26" t="s">
        <v>10</v>
      </c>
      <c r="C23" s="148">
        <v>1026</v>
      </c>
      <c r="D23" s="148">
        <v>2112</v>
      </c>
      <c r="E23" s="148">
        <v>3376</v>
      </c>
      <c r="F23" s="148">
        <v>3588</v>
      </c>
      <c r="G23" s="148">
        <v>2697</v>
      </c>
      <c r="H23" s="148">
        <v>2804</v>
      </c>
      <c r="I23" s="87">
        <v>15603</v>
      </c>
      <c r="J23" s="107">
        <f>I23/'ABS Estimated Population'!D10</f>
        <v>9.0793240695482155E-2</v>
      </c>
      <c r="K23" s="28"/>
      <c r="L23" s="28"/>
      <c r="M23" s="28"/>
      <c r="N23" s="28"/>
    </row>
    <row r="24" spans="1:15" s="42" customFormat="1" ht="20.100000000000001" customHeight="1" x14ac:dyDescent="0.2">
      <c r="A24" s="172" t="s">
        <v>18</v>
      </c>
      <c r="B24" s="173"/>
      <c r="C24" s="88">
        <f>SUM(C16:C23)</f>
        <v>68125</v>
      </c>
      <c r="D24" s="88">
        <f t="shared" ref="D24:I24" si="0">SUM(D16:D23)</f>
        <v>193098</v>
      </c>
      <c r="E24" s="88">
        <f t="shared" si="0"/>
        <v>450826</v>
      </c>
      <c r="F24" s="88">
        <f t="shared" si="0"/>
        <v>486212</v>
      </c>
      <c r="G24" s="88">
        <f t="shared" si="0"/>
        <v>418969</v>
      </c>
      <c r="H24" s="88">
        <f t="shared" si="0"/>
        <v>506105</v>
      </c>
      <c r="I24" s="88">
        <f t="shared" si="0"/>
        <v>2123335</v>
      </c>
      <c r="J24" s="108">
        <f>I24/'ABS Estimated Population'!D11</f>
        <v>0.20885230796045356</v>
      </c>
      <c r="K24" s="28"/>
      <c r="L24" s="28"/>
      <c r="M24" s="28"/>
      <c r="N24" s="28"/>
    </row>
    <row r="27" spans="1:15" s="42" customFormat="1" ht="20.100000000000001" customHeight="1" x14ac:dyDescent="0.2">
      <c r="A27" s="172" t="s">
        <v>11</v>
      </c>
      <c r="B27" s="172"/>
      <c r="C27" s="206" t="s">
        <v>0</v>
      </c>
      <c r="D27" s="206"/>
      <c r="E27" s="206"/>
      <c r="F27" s="206"/>
      <c r="G27" s="206"/>
      <c r="H27" s="206"/>
      <c r="I27" s="206"/>
      <c r="J27" s="178"/>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148">
        <v>3000</v>
      </c>
      <c r="D29" s="148">
        <v>53477</v>
      </c>
      <c r="E29" s="148">
        <v>194877</v>
      </c>
      <c r="F29" s="148">
        <v>226359</v>
      </c>
      <c r="G29" s="148">
        <v>211555</v>
      </c>
      <c r="H29" s="148">
        <v>294918</v>
      </c>
      <c r="I29" s="129">
        <v>984186</v>
      </c>
      <c r="J29" s="107">
        <f>I29/'ABS Estimated Population'!C3</f>
        <v>0.31247928310987666</v>
      </c>
      <c r="K29" s="28"/>
      <c r="L29" s="28"/>
      <c r="M29" s="28"/>
      <c r="N29" s="28"/>
    </row>
    <row r="30" spans="1:15" s="42" customFormat="1" ht="20.100000000000001" customHeight="1" x14ac:dyDescent="0.2">
      <c r="A30" s="171"/>
      <c r="B30" s="26" t="s">
        <v>4</v>
      </c>
      <c r="C30" s="148">
        <v>2934</v>
      </c>
      <c r="D30" s="148">
        <v>12480</v>
      </c>
      <c r="E30" s="148">
        <v>43599</v>
      </c>
      <c r="F30" s="148">
        <v>42411</v>
      </c>
      <c r="G30" s="148">
        <v>37508</v>
      </c>
      <c r="H30" s="148">
        <v>45621</v>
      </c>
      <c r="I30" s="129">
        <v>184553</v>
      </c>
      <c r="J30" s="107">
        <f>I30/'ABS Estimated Population'!C4</f>
        <v>7.2346857853181581E-2</v>
      </c>
      <c r="K30" s="28"/>
      <c r="L30" s="28"/>
      <c r="M30" s="28"/>
      <c r="N30" s="28"/>
    </row>
    <row r="31" spans="1:15" s="42" customFormat="1" ht="20.100000000000001" customHeight="1" x14ac:dyDescent="0.2">
      <c r="A31" s="171"/>
      <c r="B31" s="26" t="s">
        <v>5</v>
      </c>
      <c r="C31" s="148">
        <v>2350</v>
      </c>
      <c r="D31" s="148">
        <v>45113</v>
      </c>
      <c r="E31" s="148">
        <v>90925</v>
      </c>
      <c r="F31" s="148">
        <v>79357</v>
      </c>
      <c r="G31" s="148">
        <v>52301</v>
      </c>
      <c r="H31" s="148">
        <v>50874</v>
      </c>
      <c r="I31" s="129">
        <v>320920</v>
      </c>
      <c r="J31" s="107">
        <f>I31/'ABS Estimated Population'!C5</f>
        <v>0.16485164790005755</v>
      </c>
      <c r="K31" s="28"/>
      <c r="L31" s="28"/>
      <c r="M31" s="28"/>
      <c r="N31" s="28"/>
    </row>
    <row r="32" spans="1:15" s="42" customFormat="1" ht="20.100000000000001" customHeight="1" x14ac:dyDescent="0.2">
      <c r="A32" s="171"/>
      <c r="B32" s="26" t="s">
        <v>6</v>
      </c>
      <c r="C32" s="148">
        <v>34007</v>
      </c>
      <c r="D32" s="148">
        <v>66846</v>
      </c>
      <c r="E32" s="148">
        <v>71731</v>
      </c>
      <c r="F32" s="148">
        <v>66451</v>
      </c>
      <c r="G32" s="148">
        <v>60389</v>
      </c>
      <c r="H32" s="148">
        <v>82263</v>
      </c>
      <c r="I32" s="129">
        <v>381687</v>
      </c>
      <c r="J32" s="107">
        <f>I32/'ABS Estimated Population'!C6</f>
        <v>0.55271457698590143</v>
      </c>
      <c r="K32" s="28"/>
      <c r="L32" s="28"/>
      <c r="M32" s="28"/>
      <c r="N32" s="28"/>
    </row>
    <row r="33" spans="1:16" s="42" customFormat="1" ht="20.100000000000001" customHeight="1" x14ac:dyDescent="0.2">
      <c r="A33" s="171"/>
      <c r="B33" s="26" t="s">
        <v>7</v>
      </c>
      <c r="C33" s="148">
        <v>1061</v>
      </c>
      <c r="D33" s="148">
        <v>4413</v>
      </c>
      <c r="E33" s="148">
        <v>37518</v>
      </c>
      <c r="F33" s="148">
        <v>54741</v>
      </c>
      <c r="G33" s="148">
        <v>50688</v>
      </c>
      <c r="H33" s="148">
        <v>70065</v>
      </c>
      <c r="I33" s="129">
        <v>218486</v>
      </c>
      <c r="J33" s="107">
        <f>I33/'ABS Estimated Population'!C7</f>
        <v>0.21357401131379405</v>
      </c>
      <c r="K33" s="28"/>
      <c r="L33" s="28"/>
      <c r="M33" s="28"/>
      <c r="N33" s="28"/>
    </row>
    <row r="34" spans="1:16" s="42" customFormat="1" ht="20.100000000000001" customHeight="1" x14ac:dyDescent="0.2">
      <c r="A34" s="171"/>
      <c r="B34" s="26" t="s">
        <v>8</v>
      </c>
      <c r="C34" s="148">
        <v>282</v>
      </c>
      <c r="D34" s="148">
        <v>970</v>
      </c>
      <c r="E34" s="148">
        <v>11078</v>
      </c>
      <c r="F34" s="148">
        <v>16277</v>
      </c>
      <c r="G34" s="148">
        <v>16539</v>
      </c>
      <c r="H34" s="148">
        <v>24622</v>
      </c>
      <c r="I34" s="129">
        <v>69768</v>
      </c>
      <c r="J34" s="107">
        <f>I34/'ABS Estimated Population'!C8</f>
        <v>0.33226970958309127</v>
      </c>
      <c r="K34" s="28"/>
      <c r="L34" s="28"/>
      <c r="M34" s="28"/>
      <c r="N34" s="28"/>
    </row>
    <row r="35" spans="1:16" s="42" customFormat="1" ht="20.100000000000001" customHeight="1" x14ac:dyDescent="0.2">
      <c r="A35" s="171"/>
      <c r="B35" s="26" t="s">
        <v>9</v>
      </c>
      <c r="C35" s="148">
        <v>66</v>
      </c>
      <c r="D35" s="148">
        <v>291</v>
      </c>
      <c r="E35" s="148">
        <v>572</v>
      </c>
      <c r="F35" s="148">
        <v>1062</v>
      </c>
      <c r="G35" s="148">
        <v>819</v>
      </c>
      <c r="H35" s="148">
        <v>585</v>
      </c>
      <c r="I35" s="129">
        <v>3395</v>
      </c>
      <c r="J35" s="107">
        <f>I35/'ABS Estimated Population'!C9</f>
        <v>3.4277694761923994E-2</v>
      </c>
      <c r="K35" s="28"/>
      <c r="L35" s="28"/>
      <c r="M35" s="28"/>
      <c r="N35" s="28"/>
    </row>
    <row r="36" spans="1:16" s="42" customFormat="1" ht="20.100000000000001" customHeight="1" x14ac:dyDescent="0.2">
      <c r="A36" s="171"/>
      <c r="B36" s="26" t="s">
        <v>10</v>
      </c>
      <c r="C36" s="148">
        <v>306</v>
      </c>
      <c r="D36" s="148">
        <v>1088</v>
      </c>
      <c r="E36" s="148">
        <v>2142</v>
      </c>
      <c r="F36" s="148">
        <v>2774</v>
      </c>
      <c r="G36" s="148">
        <v>2213</v>
      </c>
      <c r="H36" s="148">
        <v>2390</v>
      </c>
      <c r="I36" s="129">
        <v>10913</v>
      </c>
      <c r="J36" s="107">
        <f>I36/'ABS Estimated Population'!C10</f>
        <v>6.6381586150683097E-2</v>
      </c>
      <c r="K36" s="28"/>
      <c r="L36" s="28"/>
      <c r="M36" s="28"/>
      <c r="N36" s="28"/>
    </row>
    <row r="37" spans="1:16" s="42" customFormat="1" ht="20.100000000000001" customHeight="1" x14ac:dyDescent="0.2">
      <c r="A37" s="172" t="s">
        <v>18</v>
      </c>
      <c r="B37" s="173"/>
      <c r="C37" s="88">
        <f>SUM(C29:C36)</f>
        <v>44006</v>
      </c>
      <c r="D37" s="88">
        <f t="shared" ref="D37:I37" si="1">SUM(D29:D36)</f>
        <v>184678</v>
      </c>
      <c r="E37" s="88">
        <f t="shared" si="1"/>
        <v>452442</v>
      </c>
      <c r="F37" s="88">
        <f t="shared" si="1"/>
        <v>489432</v>
      </c>
      <c r="G37" s="88">
        <f t="shared" si="1"/>
        <v>432012</v>
      </c>
      <c r="H37" s="88">
        <f t="shared" si="1"/>
        <v>571338</v>
      </c>
      <c r="I37" s="88">
        <f t="shared" si="1"/>
        <v>2173908</v>
      </c>
      <c r="J37" s="108">
        <f>I37/'ABS Estimated Population'!C11</f>
        <v>0.22105469311652923</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63">
        <v>0</v>
      </c>
      <c r="E42" s="163">
        <v>0</v>
      </c>
      <c r="F42" s="163">
        <v>0</v>
      </c>
      <c r="G42" s="163">
        <v>8</v>
      </c>
      <c r="H42" s="163">
        <v>12</v>
      </c>
      <c r="I42" s="163">
        <v>13</v>
      </c>
      <c r="J42" s="86">
        <v>33</v>
      </c>
      <c r="K42" s="28"/>
      <c r="L42" s="28"/>
      <c r="M42" s="28"/>
      <c r="N42" s="28"/>
      <c r="O42" s="28"/>
    </row>
    <row r="43" spans="1:16" s="42" customFormat="1" ht="20.100000000000001" customHeight="1" x14ac:dyDescent="0.2">
      <c r="A43" s="194"/>
      <c r="B43" s="194"/>
      <c r="C43" s="26" t="s">
        <v>4</v>
      </c>
      <c r="D43" s="163">
        <v>0</v>
      </c>
      <c r="E43" s="163">
        <v>110</v>
      </c>
      <c r="F43" s="163">
        <v>1399</v>
      </c>
      <c r="G43" s="163">
        <v>883</v>
      </c>
      <c r="H43" s="163">
        <v>721</v>
      </c>
      <c r="I43" s="163">
        <v>590</v>
      </c>
      <c r="J43" s="86">
        <v>3703</v>
      </c>
      <c r="K43" s="28"/>
      <c r="L43" s="28"/>
      <c r="M43" s="28"/>
      <c r="N43" s="28"/>
      <c r="O43" s="28"/>
    </row>
    <row r="44" spans="1:16" s="42" customFormat="1" ht="20.100000000000001" customHeight="1" x14ac:dyDescent="0.2">
      <c r="A44" s="194"/>
      <c r="B44" s="194"/>
      <c r="C44" s="26" t="s">
        <v>5</v>
      </c>
      <c r="D44" s="163">
        <v>0</v>
      </c>
      <c r="E44" s="163">
        <v>0</v>
      </c>
      <c r="F44" s="163">
        <v>1</v>
      </c>
      <c r="G44" s="163">
        <v>0</v>
      </c>
      <c r="H44" s="163">
        <v>0</v>
      </c>
      <c r="I44" s="163">
        <v>1</v>
      </c>
      <c r="J44" s="86">
        <v>2</v>
      </c>
      <c r="K44" s="28"/>
      <c r="L44" s="28"/>
      <c r="M44" s="28"/>
      <c r="N44" s="28"/>
      <c r="O44" s="28"/>
    </row>
    <row r="45" spans="1:16" s="42" customFormat="1" ht="20.100000000000001" customHeight="1" x14ac:dyDescent="0.2">
      <c r="A45" s="194"/>
      <c r="B45" s="194"/>
      <c r="C45" s="26" t="s">
        <v>6</v>
      </c>
      <c r="D45" s="163">
        <v>0</v>
      </c>
      <c r="E45" s="163">
        <v>8</v>
      </c>
      <c r="F45" s="163">
        <v>29</v>
      </c>
      <c r="G45" s="163">
        <v>20</v>
      </c>
      <c r="H45" s="163">
        <v>10</v>
      </c>
      <c r="I45" s="163">
        <v>11</v>
      </c>
      <c r="J45" s="86">
        <v>78</v>
      </c>
      <c r="K45" s="28"/>
      <c r="L45" s="28"/>
      <c r="M45" s="28"/>
      <c r="N45" s="28"/>
      <c r="O45" s="28"/>
    </row>
    <row r="46" spans="1:16" s="42" customFormat="1" ht="20.100000000000001" customHeight="1" x14ac:dyDescent="0.2">
      <c r="A46" s="194"/>
      <c r="B46" s="194"/>
      <c r="C46" s="26" t="s">
        <v>7</v>
      </c>
      <c r="D46" s="163">
        <v>0</v>
      </c>
      <c r="E46" s="163">
        <v>20</v>
      </c>
      <c r="F46" s="163">
        <v>331</v>
      </c>
      <c r="G46" s="163">
        <v>341</v>
      </c>
      <c r="H46" s="163">
        <v>276</v>
      </c>
      <c r="I46" s="163">
        <v>316</v>
      </c>
      <c r="J46" s="86">
        <v>1284</v>
      </c>
      <c r="K46" s="28"/>
      <c r="L46" s="28"/>
      <c r="M46" s="28"/>
      <c r="N46" s="28"/>
      <c r="O46" s="28"/>
    </row>
    <row r="47" spans="1:16" s="42" customFormat="1" ht="20.100000000000001" customHeight="1" x14ac:dyDescent="0.2">
      <c r="A47" s="194"/>
      <c r="B47" s="194"/>
      <c r="C47" s="26" t="s">
        <v>8</v>
      </c>
      <c r="D47" s="147">
        <v>0</v>
      </c>
      <c r="E47" s="147">
        <v>0</v>
      </c>
      <c r="F47" s="147">
        <v>0</v>
      </c>
      <c r="G47" s="147">
        <v>0</v>
      </c>
      <c r="H47" s="147">
        <v>0</v>
      </c>
      <c r="I47" s="147">
        <v>0</v>
      </c>
      <c r="J47" s="86">
        <v>0</v>
      </c>
      <c r="K47" s="28"/>
      <c r="L47" s="28"/>
      <c r="M47" s="28"/>
      <c r="N47" s="28"/>
      <c r="O47" s="28"/>
    </row>
    <row r="48" spans="1:16" s="42" customFormat="1" ht="20.100000000000001" customHeight="1" x14ac:dyDescent="0.2">
      <c r="A48" s="194"/>
      <c r="B48" s="194"/>
      <c r="C48" s="26" t="s">
        <v>9</v>
      </c>
      <c r="D48" s="147">
        <v>0</v>
      </c>
      <c r="E48" s="147">
        <v>0</v>
      </c>
      <c r="F48" s="147">
        <v>0</v>
      </c>
      <c r="G48" s="147">
        <v>0</v>
      </c>
      <c r="H48" s="147">
        <v>0</v>
      </c>
      <c r="I48" s="147">
        <v>0</v>
      </c>
      <c r="J48" s="86">
        <v>0</v>
      </c>
      <c r="K48" s="28"/>
      <c r="L48" s="28"/>
      <c r="M48" s="28"/>
      <c r="N48" s="28"/>
      <c r="O48" s="28"/>
    </row>
    <row r="49" spans="1:15" s="42" customFormat="1" ht="20.100000000000001" customHeight="1" x14ac:dyDescent="0.2">
      <c r="A49" s="194"/>
      <c r="B49" s="194"/>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72" t="s">
        <v>18</v>
      </c>
      <c r="B50" s="178"/>
      <c r="C50" s="178"/>
      <c r="D50" s="88">
        <f t="shared" ref="D50:J50" si="2">SUM(D42:D49)</f>
        <v>0</v>
      </c>
      <c r="E50" s="88">
        <f t="shared" si="2"/>
        <v>138</v>
      </c>
      <c r="F50" s="88">
        <f t="shared" si="2"/>
        <v>1760</v>
      </c>
      <c r="G50" s="88">
        <f t="shared" si="2"/>
        <v>1252</v>
      </c>
      <c r="H50" s="88">
        <f t="shared" si="2"/>
        <v>1019</v>
      </c>
      <c r="I50" s="88">
        <f t="shared" si="2"/>
        <v>931</v>
      </c>
      <c r="J50" s="88">
        <f t="shared" si="2"/>
        <v>5100</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198" t="s">
        <v>19</v>
      </c>
      <c r="B52" s="199"/>
      <c r="C52" s="199"/>
      <c r="D52" s="199"/>
      <c r="E52" s="199"/>
      <c r="F52" s="199"/>
      <c r="G52" s="199"/>
      <c r="H52" s="199"/>
      <c r="I52" s="199"/>
      <c r="J52" s="199"/>
      <c r="M52" s="73"/>
      <c r="N52" s="73"/>
      <c r="O52" s="73"/>
    </row>
    <row r="53" spans="1:15" s="64" customFormat="1" ht="20.100000000000001" customHeight="1" x14ac:dyDescent="0.2">
      <c r="A53" s="200" t="s">
        <v>42</v>
      </c>
      <c r="B53" s="200"/>
      <c r="C53" s="200"/>
      <c r="D53" s="200"/>
      <c r="E53" s="200"/>
      <c r="F53" s="200"/>
      <c r="G53" s="200"/>
      <c r="H53" s="200"/>
      <c r="I53" s="200"/>
      <c r="J53" s="200"/>
      <c r="K53" s="65"/>
      <c r="L53" s="65"/>
      <c r="M53" s="65"/>
      <c r="N53" s="65"/>
      <c r="O53" s="73"/>
    </row>
    <row r="54" spans="1:15" s="64" customFormat="1" ht="20.100000000000001" customHeight="1" x14ac:dyDescent="0.2">
      <c r="A54" s="200"/>
      <c r="B54" s="200"/>
      <c r="C54" s="200"/>
      <c r="D54" s="200"/>
      <c r="E54" s="200"/>
      <c r="F54" s="200"/>
      <c r="G54" s="200"/>
      <c r="H54" s="200"/>
      <c r="I54" s="200"/>
      <c r="J54" s="200"/>
      <c r="K54" s="65"/>
      <c r="L54" s="65"/>
      <c r="M54" s="65"/>
      <c r="N54" s="65"/>
      <c r="O54" s="73"/>
    </row>
    <row r="55" spans="1:15" s="64" customFormat="1" ht="20.100000000000001" customHeight="1" x14ac:dyDescent="0.2">
      <c r="A55" s="197" t="s">
        <v>36</v>
      </c>
      <c r="B55" s="197"/>
      <c r="C55" s="197"/>
      <c r="D55" s="197"/>
      <c r="E55" s="197"/>
      <c r="F55" s="197"/>
      <c r="G55" s="197"/>
      <c r="H55" s="197"/>
      <c r="I55" s="197"/>
      <c r="J55" s="197"/>
      <c r="K55" s="65"/>
      <c r="L55" s="65"/>
      <c r="M55" s="65"/>
      <c r="N55" s="73"/>
      <c r="O55" s="73"/>
    </row>
    <row r="56" spans="1:15" s="64" customFormat="1" ht="20.100000000000001" customHeight="1" x14ac:dyDescent="0.2">
      <c r="A56" s="202" t="s">
        <v>30</v>
      </c>
      <c r="B56" s="203"/>
      <c r="C56" s="203"/>
      <c r="D56" s="203"/>
      <c r="E56" s="203"/>
      <c r="F56" s="203"/>
      <c r="G56" s="203"/>
      <c r="H56" s="203"/>
      <c r="I56" s="203"/>
      <c r="J56" s="203"/>
      <c r="K56" s="66"/>
      <c r="L56" s="66"/>
      <c r="M56" s="31"/>
      <c r="N56" s="73"/>
      <c r="O56" s="73"/>
    </row>
    <row r="57" spans="1:15" s="64" customFormat="1" ht="12.75" x14ac:dyDescent="0.2">
      <c r="A57" s="200" t="s">
        <v>31</v>
      </c>
      <c r="B57" s="201"/>
      <c r="C57" s="201"/>
      <c r="D57" s="201"/>
      <c r="E57" s="201"/>
      <c r="F57" s="201"/>
      <c r="G57" s="201"/>
      <c r="H57" s="201"/>
      <c r="I57" s="201"/>
      <c r="J57" s="201"/>
      <c r="K57" s="74"/>
      <c r="L57" s="74"/>
      <c r="M57" s="65"/>
      <c r="N57" s="73"/>
      <c r="O57" s="73"/>
    </row>
    <row r="58" spans="1:15" s="64" customFormat="1" ht="20.100000000000001" customHeight="1" x14ac:dyDescent="0.2">
      <c r="A58" s="201"/>
      <c r="B58" s="201"/>
      <c r="C58" s="201"/>
      <c r="D58" s="201"/>
      <c r="E58" s="201"/>
      <c r="F58" s="201"/>
      <c r="G58" s="201"/>
      <c r="H58" s="201"/>
      <c r="I58" s="201"/>
      <c r="J58" s="201"/>
      <c r="K58" s="74"/>
      <c r="L58" s="74"/>
      <c r="M58" s="65"/>
      <c r="N58" s="73"/>
      <c r="O58" s="73"/>
    </row>
    <row r="59" spans="1:15" s="75" customFormat="1" ht="20.100000000000001" customHeight="1" x14ac:dyDescent="0.2">
      <c r="A59" s="195" t="s">
        <v>51</v>
      </c>
      <c r="B59" s="196"/>
      <c r="C59" s="196"/>
      <c r="D59" s="196"/>
      <c r="E59" s="196"/>
      <c r="F59" s="196"/>
      <c r="G59" s="196"/>
      <c r="H59" s="196"/>
      <c r="I59" s="196"/>
      <c r="J59" s="196"/>
      <c r="K59" s="67"/>
      <c r="L59" s="67"/>
    </row>
    <row r="60" spans="1:15" ht="20.100000000000001" customHeight="1" x14ac:dyDescent="0.2">
      <c r="A60" s="102"/>
      <c r="B60" s="102"/>
      <c r="C60" s="102"/>
      <c r="D60" s="102"/>
      <c r="E60" s="102"/>
      <c r="F60" s="102"/>
      <c r="G60" s="102"/>
      <c r="H60" s="102"/>
      <c r="I60" s="102"/>
      <c r="J60" s="102"/>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31/07/2019</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view="pageLayout" topLeftCell="A37" zoomScaleNormal="100" workbookViewId="0">
      <selection activeCell="J42" sqref="J42:J50"/>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183" t="s">
        <v>11</v>
      </c>
      <c r="B1" s="204"/>
      <c r="C1" s="208"/>
      <c r="D1" s="209"/>
      <c r="E1" s="210"/>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148">
        <v>1910666</v>
      </c>
      <c r="D3" s="146">
        <v>0.44319999999999998</v>
      </c>
      <c r="E3" s="19">
        <f>IF(C3=0,0,(C3-'Jul 19'!C3)/'Jul 19'!C3)</f>
        <v>4.0682992571819621E-4</v>
      </c>
      <c r="F3" s="49"/>
      <c r="G3" s="29"/>
      <c r="H3" s="29"/>
      <c r="I3" s="36"/>
      <c r="J3" s="76"/>
      <c r="K3" s="29"/>
      <c r="L3" s="29"/>
      <c r="M3" s="28"/>
      <c r="N3" s="28"/>
      <c r="O3" s="28"/>
    </row>
    <row r="4" spans="1:15" s="42" customFormat="1" ht="20.100000000000001" customHeight="1" x14ac:dyDescent="0.2">
      <c r="A4" s="207"/>
      <c r="B4" s="26" t="s">
        <v>4</v>
      </c>
      <c r="C4" s="148">
        <v>441610</v>
      </c>
      <c r="D4" s="146">
        <v>0.10249999999999999</v>
      </c>
      <c r="E4" s="19">
        <f>IF(C4=0,0,(C4-'Jul 19'!C4)/'Jul 19'!C4)</f>
        <v>5.5101436735809101E-3</v>
      </c>
      <c r="F4" s="49"/>
      <c r="G4" s="29"/>
      <c r="H4" s="29"/>
      <c r="I4" s="36"/>
      <c r="J4" s="76"/>
      <c r="K4" s="29"/>
      <c r="L4" s="29"/>
      <c r="M4" s="28"/>
      <c r="N4" s="28"/>
      <c r="O4" s="28"/>
    </row>
    <row r="5" spans="1:15" s="42" customFormat="1" ht="20.100000000000001" customHeight="1" x14ac:dyDescent="0.2">
      <c r="A5" s="207"/>
      <c r="B5" s="26" t="s">
        <v>5</v>
      </c>
      <c r="C5" s="148">
        <v>624857</v>
      </c>
      <c r="D5" s="146">
        <v>0.14499999999999999</v>
      </c>
      <c r="E5" s="19">
        <f>IF(C5=0,0,(C5-'Jul 19'!C5)/'Jul 19'!C5)</f>
        <v>3.5767630856206735E-3</v>
      </c>
      <c r="F5" s="49"/>
      <c r="G5" s="29"/>
      <c r="H5" s="29"/>
      <c r="I5" s="36"/>
      <c r="J5" s="76"/>
      <c r="K5" s="29"/>
      <c r="L5" s="29"/>
      <c r="M5" s="28"/>
      <c r="N5" s="28"/>
      <c r="O5" s="28"/>
    </row>
    <row r="6" spans="1:15" s="42" customFormat="1" ht="20.100000000000001" customHeight="1" x14ac:dyDescent="0.2">
      <c r="A6" s="207"/>
      <c r="B6" s="26" t="s">
        <v>6</v>
      </c>
      <c r="C6" s="148">
        <v>723111</v>
      </c>
      <c r="D6" s="146">
        <v>0.1678</v>
      </c>
      <c r="E6" s="19">
        <f>IF(C6=0,0,(C6-'Jul 19'!C6)/'Jul 19'!C6)</f>
        <v>2.0717389858317999E-3</v>
      </c>
      <c r="F6" s="49"/>
      <c r="G6" s="29"/>
      <c r="H6" s="29"/>
      <c r="I6" s="36"/>
      <c r="J6" s="76"/>
      <c r="K6" s="29"/>
      <c r="L6" s="29"/>
      <c r="M6" s="28"/>
      <c r="N6" s="28"/>
      <c r="O6" s="28"/>
    </row>
    <row r="7" spans="1:15" s="42" customFormat="1" ht="20.100000000000001" customHeight="1" x14ac:dyDescent="0.2">
      <c r="A7" s="207"/>
      <c r="B7" s="26" t="s">
        <v>7</v>
      </c>
      <c r="C7" s="148">
        <v>437838</v>
      </c>
      <c r="D7" s="146">
        <v>0.1016</v>
      </c>
      <c r="E7" s="19">
        <f>IF(C7=0,0,(C7-'Jul 19'!C7)/'Jul 19'!C7)</f>
        <v>9.2585607395875478E-4</v>
      </c>
      <c r="F7" s="49"/>
      <c r="G7" s="29"/>
      <c r="H7" s="29"/>
      <c r="I7" s="36"/>
      <c r="J7" s="76"/>
      <c r="K7" s="29"/>
      <c r="L7" s="29"/>
      <c r="M7" s="28"/>
      <c r="N7" s="28"/>
      <c r="O7" s="28"/>
    </row>
    <row r="8" spans="1:15" s="42" customFormat="1" ht="20.100000000000001" customHeight="1" x14ac:dyDescent="0.2">
      <c r="A8" s="207"/>
      <c r="B8" s="26" t="s">
        <v>8</v>
      </c>
      <c r="C8" s="148">
        <v>137563</v>
      </c>
      <c r="D8" s="146">
        <v>3.1899999999999998E-2</v>
      </c>
      <c r="E8" s="19">
        <f>IF(C8=0,0,(C8-'Jul 19'!C8)/'Jul 19'!C8)</f>
        <v>1.2154647879123119E-3</v>
      </c>
      <c r="F8" s="49"/>
      <c r="G8" s="29"/>
      <c r="H8" s="29"/>
      <c r="I8" s="36"/>
      <c r="J8" s="76"/>
      <c r="K8" s="29"/>
      <c r="L8" s="29"/>
      <c r="M8" s="28"/>
      <c r="N8" s="28"/>
      <c r="O8" s="28"/>
    </row>
    <row r="9" spans="1:15" s="42" customFormat="1" ht="20.100000000000001" customHeight="1" x14ac:dyDescent="0.2">
      <c r="A9" s="207"/>
      <c r="B9" s="26" t="s">
        <v>9</v>
      </c>
      <c r="C9" s="148">
        <v>7765</v>
      </c>
      <c r="D9" s="146">
        <v>1.8E-3</v>
      </c>
      <c r="E9" s="19">
        <f>IF(C9=0,0,(C9-'Jul 19'!C9)/'Jul 19'!C9)</f>
        <v>1.1990095138798383E-2</v>
      </c>
      <c r="F9" s="49"/>
      <c r="G9" s="29"/>
      <c r="H9" s="29"/>
      <c r="I9" s="36"/>
      <c r="J9" s="76"/>
      <c r="K9" s="29"/>
      <c r="L9" s="29"/>
      <c r="M9" s="28"/>
      <c r="N9" s="28"/>
      <c r="O9" s="28"/>
    </row>
    <row r="10" spans="1:15" s="42" customFormat="1" ht="20.100000000000001" customHeight="1" x14ac:dyDescent="0.2">
      <c r="A10" s="207"/>
      <c r="B10" s="26" t="s">
        <v>10</v>
      </c>
      <c r="C10" s="148">
        <v>26777</v>
      </c>
      <c r="D10" s="146">
        <v>6.1999999999999998E-3</v>
      </c>
      <c r="E10" s="19">
        <f>IF(C10=0,0,(C10-'Jul 19'!C10)/'Jul 19'!C10)</f>
        <v>9.8431135917936338E-3</v>
      </c>
      <c r="F10" s="49"/>
      <c r="G10" s="29"/>
      <c r="H10" s="29"/>
      <c r="I10" s="36"/>
      <c r="J10" s="76"/>
      <c r="K10" s="29"/>
      <c r="L10" s="29"/>
      <c r="M10" s="28"/>
      <c r="N10" s="28"/>
      <c r="O10" s="28"/>
    </row>
    <row r="11" spans="1:15" s="42" customFormat="1" ht="20.100000000000001" customHeight="1" x14ac:dyDescent="0.2">
      <c r="A11" s="172" t="s">
        <v>18</v>
      </c>
      <c r="B11" s="173"/>
      <c r="C11" s="63">
        <f>SUM(C3:C10)</f>
        <v>4310187</v>
      </c>
      <c r="D11" s="23">
        <f>SUM(D3:D10)</f>
        <v>1.0000000000000002</v>
      </c>
      <c r="E11" s="24">
        <f>IF(C11=0,0,(C11-'Jul 19'!C11)/'Jul 19'!C11)</f>
        <v>1.8231926185336687E-3</v>
      </c>
      <c r="F11" s="50"/>
      <c r="G11" s="16"/>
      <c r="H11" s="16"/>
      <c r="I11" s="77"/>
      <c r="J11" s="29"/>
      <c r="K11" s="29"/>
      <c r="L11" s="29"/>
      <c r="M11" s="28"/>
      <c r="N11" s="28"/>
      <c r="O11" s="28"/>
    </row>
    <row r="12" spans="1:15" s="42" customFormat="1" ht="20.100000000000001" customHeight="1" x14ac:dyDescent="0.2">
      <c r="A12" s="28"/>
      <c r="B12" s="28"/>
      <c r="C12" s="28"/>
      <c r="D12" s="28"/>
      <c r="E12" s="28"/>
      <c r="F12" s="28"/>
      <c r="G12" s="29"/>
      <c r="H12" s="29"/>
      <c r="I12" s="29"/>
      <c r="J12" s="29"/>
      <c r="K12" s="29"/>
      <c r="L12" s="29"/>
      <c r="M12" s="28"/>
      <c r="N12" s="28"/>
      <c r="O12" s="28"/>
    </row>
    <row r="14" spans="1:15" s="42" customFormat="1" ht="20.100000000000001" customHeight="1" x14ac:dyDescent="0.2">
      <c r="A14" s="172" t="s">
        <v>11</v>
      </c>
      <c r="B14" s="172"/>
      <c r="C14" s="179" t="s">
        <v>1</v>
      </c>
      <c r="D14" s="209"/>
      <c r="E14" s="209"/>
      <c r="F14" s="209"/>
      <c r="G14" s="209"/>
      <c r="H14" s="209"/>
      <c r="I14" s="209"/>
      <c r="J14" s="228"/>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35">
        <v>10536</v>
      </c>
      <c r="D16" s="79">
        <v>55430</v>
      </c>
      <c r="E16" s="79">
        <v>191844</v>
      </c>
      <c r="F16" s="79">
        <v>220331</v>
      </c>
      <c r="G16" s="79">
        <v>198755</v>
      </c>
      <c r="H16" s="79">
        <v>249470</v>
      </c>
      <c r="I16" s="79">
        <v>926366</v>
      </c>
      <c r="J16" s="106">
        <f>I16/'ABS Estimated Population'!D3</f>
        <v>0.28470272152476445</v>
      </c>
      <c r="K16" s="68"/>
      <c r="L16" s="28"/>
      <c r="M16" s="28"/>
      <c r="N16" s="28"/>
    </row>
    <row r="17" spans="1:15" s="42" customFormat="1" ht="20.100000000000001" customHeight="1" x14ac:dyDescent="0.2">
      <c r="A17" s="207"/>
      <c r="B17" s="26" t="s">
        <v>4</v>
      </c>
      <c r="C17" s="35">
        <v>11195</v>
      </c>
      <c r="D17" s="79">
        <v>21176</v>
      </c>
      <c r="E17" s="79">
        <v>60692</v>
      </c>
      <c r="F17" s="79">
        <v>57614</v>
      </c>
      <c r="G17" s="79">
        <v>46837</v>
      </c>
      <c r="H17" s="79">
        <v>54980</v>
      </c>
      <c r="I17" s="79">
        <v>252494</v>
      </c>
      <c r="J17" s="106">
        <f>I17/'ABS Estimated Population'!D4</f>
        <v>9.5209581064117726E-2</v>
      </c>
      <c r="K17" s="68"/>
      <c r="L17" s="28"/>
      <c r="M17" s="28"/>
      <c r="N17" s="28"/>
    </row>
    <row r="18" spans="1:15" s="42" customFormat="1" ht="20.100000000000001" customHeight="1" x14ac:dyDescent="0.2">
      <c r="A18" s="207"/>
      <c r="B18" s="26" t="s">
        <v>5</v>
      </c>
      <c r="C18" s="35">
        <v>10125</v>
      </c>
      <c r="D18" s="79">
        <v>45671</v>
      </c>
      <c r="E18" s="79">
        <v>80309</v>
      </c>
      <c r="F18" s="79">
        <v>72813</v>
      </c>
      <c r="G18" s="79">
        <v>49090</v>
      </c>
      <c r="H18" s="79">
        <v>45278</v>
      </c>
      <c r="I18" s="79">
        <v>303286</v>
      </c>
      <c r="J18" s="106">
        <f>I18/'ABS Estimated Population'!D5</f>
        <v>0.14984249260881252</v>
      </c>
      <c r="K18" s="68"/>
      <c r="L18" s="28"/>
      <c r="M18" s="28"/>
      <c r="N18" s="28"/>
    </row>
    <row r="19" spans="1:15" s="42" customFormat="1" ht="20.100000000000001" customHeight="1" x14ac:dyDescent="0.2">
      <c r="A19" s="207"/>
      <c r="B19" s="26" t="s">
        <v>6</v>
      </c>
      <c r="C19" s="35">
        <v>31630</v>
      </c>
      <c r="D19" s="79">
        <v>57294</v>
      </c>
      <c r="E19" s="79">
        <v>63597</v>
      </c>
      <c r="F19" s="79">
        <v>61052</v>
      </c>
      <c r="G19" s="79">
        <v>56193</v>
      </c>
      <c r="H19" s="79">
        <v>70759</v>
      </c>
      <c r="I19" s="79">
        <v>340525</v>
      </c>
      <c r="J19" s="107">
        <f>I19/'ABS Estimated Population'!D6</f>
        <v>0.47335439756348113</v>
      </c>
      <c r="K19" s="68"/>
      <c r="L19" s="28"/>
      <c r="M19" s="28"/>
      <c r="N19" s="28"/>
    </row>
    <row r="20" spans="1:15" s="42" customFormat="1" ht="20.100000000000001" customHeight="1" x14ac:dyDescent="0.2">
      <c r="A20" s="207"/>
      <c r="B20" s="26" t="s">
        <v>7</v>
      </c>
      <c r="C20" s="35">
        <v>4101</v>
      </c>
      <c r="D20" s="79">
        <v>7488</v>
      </c>
      <c r="E20" s="79">
        <v>38699</v>
      </c>
      <c r="F20" s="79">
        <v>54431</v>
      </c>
      <c r="G20" s="79">
        <v>49627</v>
      </c>
      <c r="H20" s="79">
        <v>63617</v>
      </c>
      <c r="I20" s="79">
        <v>217963</v>
      </c>
      <c r="J20" s="107">
        <f>I20/'ABS Estimated Population'!D7</f>
        <v>0.21046395868798828</v>
      </c>
      <c r="K20" s="68"/>
      <c r="L20" s="28"/>
      <c r="M20" s="28"/>
      <c r="N20" s="28"/>
    </row>
    <row r="21" spans="1:15" s="42" customFormat="1" ht="20.100000000000001" customHeight="1" x14ac:dyDescent="0.2">
      <c r="A21" s="207"/>
      <c r="B21" s="26" t="s">
        <v>8</v>
      </c>
      <c r="C21" s="35">
        <v>1273</v>
      </c>
      <c r="D21" s="79">
        <v>1860</v>
      </c>
      <c r="E21" s="79">
        <v>11175</v>
      </c>
      <c r="F21" s="79">
        <v>15738</v>
      </c>
      <c r="G21" s="79">
        <v>16092</v>
      </c>
      <c r="H21" s="79">
        <v>21623</v>
      </c>
      <c r="I21" s="79">
        <v>67761</v>
      </c>
      <c r="J21" s="107">
        <f>I21/'ABS Estimated Population'!D8</f>
        <v>0.31025246559160463</v>
      </c>
      <c r="K21" s="68"/>
      <c r="L21" s="28"/>
      <c r="M21" s="28"/>
      <c r="N21" s="28"/>
    </row>
    <row r="22" spans="1:15" s="42" customFormat="1" ht="20.100000000000001" customHeight="1" x14ac:dyDescent="0.2">
      <c r="A22" s="207"/>
      <c r="B22" s="26" t="s">
        <v>9</v>
      </c>
      <c r="C22" s="35">
        <v>295</v>
      </c>
      <c r="D22" s="79">
        <v>647</v>
      </c>
      <c r="E22" s="79">
        <v>935</v>
      </c>
      <c r="F22" s="79">
        <v>1132</v>
      </c>
      <c r="G22" s="79">
        <v>803</v>
      </c>
      <c r="H22" s="79">
        <v>529</v>
      </c>
      <c r="I22" s="79">
        <v>4341</v>
      </c>
      <c r="J22" s="107">
        <f>I22/'ABS Estimated Population'!D9</f>
        <v>4.7394968992925147E-2</v>
      </c>
      <c r="K22" s="68"/>
      <c r="L22" s="28"/>
      <c r="M22" s="28"/>
      <c r="N22" s="28"/>
    </row>
    <row r="23" spans="1:15" s="42" customFormat="1" ht="20.100000000000001" customHeight="1" x14ac:dyDescent="0.2">
      <c r="A23" s="207"/>
      <c r="B23" s="26" t="s">
        <v>10</v>
      </c>
      <c r="C23" s="35">
        <v>1078</v>
      </c>
      <c r="D23" s="79">
        <v>2160</v>
      </c>
      <c r="E23" s="79">
        <v>3378</v>
      </c>
      <c r="F23" s="79">
        <v>3628</v>
      </c>
      <c r="G23" s="79">
        <v>2714</v>
      </c>
      <c r="H23" s="79">
        <v>2819</v>
      </c>
      <c r="I23" s="79">
        <v>15777</v>
      </c>
      <c r="J23" s="107">
        <f>I23/'ABS Estimated Population'!D10</f>
        <v>9.180573982263808E-2</v>
      </c>
      <c r="K23" s="68"/>
      <c r="L23" s="28"/>
      <c r="M23" s="28"/>
      <c r="N23" s="28"/>
    </row>
    <row r="24" spans="1:15" s="42" customFormat="1" ht="20.100000000000001" customHeight="1" x14ac:dyDescent="0.2">
      <c r="A24" s="172" t="s">
        <v>18</v>
      </c>
      <c r="B24" s="173"/>
      <c r="C24" s="63">
        <f t="shared" ref="C24:I24" si="0">SUM(C16:C23)</f>
        <v>70233</v>
      </c>
      <c r="D24" s="63">
        <f t="shared" si="0"/>
        <v>191726</v>
      </c>
      <c r="E24" s="63">
        <f t="shared" si="0"/>
        <v>450629</v>
      </c>
      <c r="F24" s="63">
        <f t="shared" si="0"/>
        <v>486739</v>
      </c>
      <c r="G24" s="63">
        <f t="shared" si="0"/>
        <v>420111</v>
      </c>
      <c r="H24" s="63">
        <f t="shared" si="0"/>
        <v>509075</v>
      </c>
      <c r="I24" s="63">
        <f t="shared" si="0"/>
        <v>2128513</v>
      </c>
      <c r="J24" s="108">
        <f>I24/'ABS Estimated Population'!D11</f>
        <v>0.20936161866772265</v>
      </c>
      <c r="K24" s="28"/>
      <c r="L24" s="28"/>
      <c r="M24" s="28"/>
      <c r="N24" s="28"/>
    </row>
    <row r="27" spans="1:15" s="42" customFormat="1" ht="20.100000000000001" customHeight="1" x14ac:dyDescent="0.2">
      <c r="A27" s="172" t="s">
        <v>11</v>
      </c>
      <c r="B27" s="172"/>
      <c r="C27" s="181" t="s">
        <v>0</v>
      </c>
      <c r="D27" s="182"/>
      <c r="E27" s="182"/>
      <c r="F27" s="182"/>
      <c r="G27" s="182"/>
      <c r="H27" s="182"/>
      <c r="I27" s="182"/>
      <c r="J27" s="213"/>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35">
        <v>3132</v>
      </c>
      <c r="D29" s="79">
        <v>52228</v>
      </c>
      <c r="E29" s="79">
        <v>194538</v>
      </c>
      <c r="F29" s="79">
        <v>226326</v>
      </c>
      <c r="G29" s="79">
        <v>211771</v>
      </c>
      <c r="H29" s="79">
        <v>296272</v>
      </c>
      <c r="I29" s="79">
        <v>984267</v>
      </c>
      <c r="J29" s="107">
        <f>I29/'ABS Estimated Population'!C3</f>
        <v>0.31250500062865044</v>
      </c>
      <c r="K29" s="68"/>
      <c r="L29" s="28"/>
      <c r="M29" s="28"/>
      <c r="N29" s="28"/>
    </row>
    <row r="30" spans="1:15" s="42" customFormat="1" ht="20.100000000000001" customHeight="1" x14ac:dyDescent="0.2">
      <c r="A30" s="171"/>
      <c r="B30" s="26" t="s">
        <v>4</v>
      </c>
      <c r="C30" s="35">
        <v>3094</v>
      </c>
      <c r="D30" s="79">
        <v>12465</v>
      </c>
      <c r="E30" s="79">
        <v>43736</v>
      </c>
      <c r="F30" s="79">
        <v>42457</v>
      </c>
      <c r="G30" s="79">
        <v>37786</v>
      </c>
      <c r="H30" s="79">
        <v>45876</v>
      </c>
      <c r="I30" s="79">
        <v>185414</v>
      </c>
      <c r="J30" s="107">
        <f>I30/'ABS Estimated Population'!C4</f>
        <v>7.2684379565706378E-2</v>
      </c>
      <c r="K30" s="68"/>
      <c r="L30" s="28"/>
      <c r="M30" s="28"/>
      <c r="N30" s="28"/>
    </row>
    <row r="31" spans="1:15" s="42" customFormat="1" ht="20.100000000000001" customHeight="1" x14ac:dyDescent="0.2">
      <c r="A31" s="171"/>
      <c r="B31" s="26" t="s">
        <v>5</v>
      </c>
      <c r="C31" s="35">
        <v>2463</v>
      </c>
      <c r="D31" s="79">
        <v>44316</v>
      </c>
      <c r="E31" s="79">
        <v>91233</v>
      </c>
      <c r="F31" s="79">
        <v>79632</v>
      </c>
      <c r="G31" s="79">
        <v>52667</v>
      </c>
      <c r="H31" s="79">
        <v>51258</v>
      </c>
      <c r="I31" s="79">
        <v>321569</v>
      </c>
      <c r="J31" s="107">
        <f>I31/'ABS Estimated Population'!C5</f>
        <v>0.16518502917728281</v>
      </c>
      <c r="K31" s="68"/>
      <c r="L31" s="28"/>
      <c r="M31" s="28"/>
      <c r="N31" s="28"/>
    </row>
    <row r="32" spans="1:15" s="42" customFormat="1" ht="20.100000000000001" customHeight="1" x14ac:dyDescent="0.2">
      <c r="A32" s="171"/>
      <c r="B32" s="26" t="s">
        <v>6</v>
      </c>
      <c r="C32" s="35">
        <v>34106</v>
      </c>
      <c r="D32" s="79">
        <v>66802</v>
      </c>
      <c r="E32" s="79">
        <v>71949</v>
      </c>
      <c r="F32" s="79">
        <v>66487</v>
      </c>
      <c r="G32" s="79">
        <v>60455</v>
      </c>
      <c r="H32" s="79">
        <v>82709</v>
      </c>
      <c r="I32" s="79">
        <v>382508</v>
      </c>
      <c r="J32" s="107">
        <f>I32/'ABS Estimated Population'!C6</f>
        <v>0.55390345338909419</v>
      </c>
      <c r="K32" s="68"/>
      <c r="L32" s="28"/>
      <c r="M32" s="28"/>
      <c r="N32" s="28"/>
    </row>
    <row r="33" spans="1:16" s="42" customFormat="1" ht="20.100000000000001" customHeight="1" x14ac:dyDescent="0.2">
      <c r="A33" s="171"/>
      <c r="B33" s="26" t="s">
        <v>7</v>
      </c>
      <c r="C33" s="35">
        <v>1099</v>
      </c>
      <c r="D33" s="79">
        <v>4363</v>
      </c>
      <c r="E33" s="79">
        <v>37257</v>
      </c>
      <c r="F33" s="79">
        <v>54708</v>
      </c>
      <c r="G33" s="79">
        <v>50789</v>
      </c>
      <c r="H33" s="79">
        <v>70376</v>
      </c>
      <c r="I33" s="79">
        <v>218592</v>
      </c>
      <c r="J33" s="107">
        <f>I33/'ABS Estimated Population'!C7</f>
        <v>0.21367762822837558</v>
      </c>
      <c r="K33" s="68"/>
      <c r="L33" s="28"/>
      <c r="M33" s="28"/>
      <c r="N33" s="28"/>
    </row>
    <row r="34" spans="1:16" s="42" customFormat="1" ht="20.100000000000001" customHeight="1" x14ac:dyDescent="0.2">
      <c r="A34" s="171"/>
      <c r="B34" s="26" t="s">
        <v>8</v>
      </c>
      <c r="C34" s="35">
        <v>296</v>
      </c>
      <c r="D34" s="79">
        <v>960</v>
      </c>
      <c r="E34" s="79">
        <v>10989</v>
      </c>
      <c r="F34" s="79">
        <v>16262</v>
      </c>
      <c r="G34" s="79">
        <v>16546</v>
      </c>
      <c r="H34" s="79">
        <v>24749</v>
      </c>
      <c r="I34" s="79">
        <v>69802</v>
      </c>
      <c r="J34" s="107">
        <f>I34/'ABS Estimated Population'!C8</f>
        <v>0.33243163439282958</v>
      </c>
      <c r="K34" s="68"/>
      <c r="L34" s="28"/>
      <c r="M34" s="28"/>
      <c r="N34" s="28"/>
    </row>
    <row r="35" spans="1:16" s="42" customFormat="1" ht="20.100000000000001" customHeight="1" x14ac:dyDescent="0.2">
      <c r="A35" s="171"/>
      <c r="B35" s="26" t="s">
        <v>9</v>
      </c>
      <c r="C35" s="35">
        <v>71</v>
      </c>
      <c r="D35" s="79">
        <v>293</v>
      </c>
      <c r="E35" s="79">
        <v>580</v>
      </c>
      <c r="F35" s="79">
        <v>1061</v>
      </c>
      <c r="G35" s="79">
        <v>829</v>
      </c>
      <c r="H35" s="79">
        <v>590</v>
      </c>
      <c r="I35" s="79">
        <v>3424</v>
      </c>
      <c r="J35" s="107">
        <f>I35/'ABS Estimated Population'!C9</f>
        <v>3.4570493921893299E-2</v>
      </c>
      <c r="K35" s="68"/>
      <c r="L35" s="28"/>
      <c r="M35" s="28"/>
      <c r="N35" s="28"/>
    </row>
    <row r="36" spans="1:16" s="42" customFormat="1" ht="20.100000000000001" customHeight="1" x14ac:dyDescent="0.2">
      <c r="A36" s="171"/>
      <c r="B36" s="26" t="s">
        <v>10</v>
      </c>
      <c r="C36" s="35">
        <v>329</v>
      </c>
      <c r="D36" s="79">
        <v>1102</v>
      </c>
      <c r="E36" s="79">
        <v>2143</v>
      </c>
      <c r="F36" s="79">
        <v>2789</v>
      </c>
      <c r="G36" s="79">
        <v>2232</v>
      </c>
      <c r="H36" s="79">
        <v>2405</v>
      </c>
      <c r="I36" s="79">
        <v>11000</v>
      </c>
      <c r="J36" s="107">
        <f>I36/'ABS Estimated Population'!C10</f>
        <v>6.6910789668974069E-2</v>
      </c>
      <c r="K36" s="68"/>
      <c r="L36" s="28"/>
      <c r="M36" s="28"/>
      <c r="N36" s="28"/>
    </row>
    <row r="37" spans="1:16" s="42" customFormat="1" ht="20.100000000000001" customHeight="1" x14ac:dyDescent="0.2">
      <c r="A37" s="172" t="s">
        <v>18</v>
      </c>
      <c r="B37" s="173"/>
      <c r="C37" s="63">
        <f t="shared" ref="C37:I37" si="1">SUM(C29:C36)</f>
        <v>44590</v>
      </c>
      <c r="D37" s="63">
        <f t="shared" si="1"/>
        <v>182529</v>
      </c>
      <c r="E37" s="63">
        <f t="shared" si="1"/>
        <v>452425</v>
      </c>
      <c r="F37" s="63">
        <f t="shared" si="1"/>
        <v>489722</v>
      </c>
      <c r="G37" s="63">
        <f t="shared" si="1"/>
        <v>433075</v>
      </c>
      <c r="H37" s="63">
        <f t="shared" si="1"/>
        <v>574235</v>
      </c>
      <c r="I37" s="63">
        <f t="shared" si="1"/>
        <v>2176576</v>
      </c>
      <c r="J37" s="108">
        <f>I37/'ABS Estimated Population'!C11</f>
        <v>0.22132598974970547</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145">
        <v>0</v>
      </c>
      <c r="E42" s="145">
        <v>0</v>
      </c>
      <c r="F42" s="145">
        <v>0</v>
      </c>
      <c r="G42" s="145">
        <v>8</v>
      </c>
      <c r="H42" s="145">
        <v>12</v>
      </c>
      <c r="I42" s="145">
        <v>13</v>
      </c>
      <c r="J42" s="138">
        <f>SUM(D42:I42)</f>
        <v>33</v>
      </c>
      <c r="K42" s="28"/>
      <c r="L42" s="28"/>
      <c r="M42" s="28"/>
      <c r="N42" s="28"/>
      <c r="O42" s="28"/>
    </row>
    <row r="43" spans="1:16" s="42" customFormat="1" ht="20.100000000000001" customHeight="1" x14ac:dyDescent="0.2">
      <c r="A43" s="194"/>
      <c r="B43" s="194"/>
      <c r="C43" s="26" t="s">
        <v>4</v>
      </c>
      <c r="D43" s="145">
        <v>0</v>
      </c>
      <c r="E43" s="145">
        <v>102</v>
      </c>
      <c r="F43" s="145">
        <v>1395</v>
      </c>
      <c r="G43" s="145">
        <v>889</v>
      </c>
      <c r="H43" s="145">
        <v>720</v>
      </c>
      <c r="I43" s="145">
        <v>596</v>
      </c>
      <c r="J43" s="138">
        <f t="shared" ref="J43:J49" si="2">SUM(D43:I43)</f>
        <v>3702</v>
      </c>
      <c r="K43" s="28"/>
      <c r="L43" s="28"/>
      <c r="M43" s="28"/>
      <c r="N43" s="28"/>
      <c r="O43" s="28"/>
    </row>
    <row r="44" spans="1:16" s="42" customFormat="1" ht="20.100000000000001" customHeight="1" x14ac:dyDescent="0.2">
      <c r="A44" s="194"/>
      <c r="B44" s="194"/>
      <c r="C44" s="26" t="s">
        <v>5</v>
      </c>
      <c r="D44" s="145">
        <v>0</v>
      </c>
      <c r="E44" s="145">
        <v>0</v>
      </c>
      <c r="F44" s="145">
        <v>1</v>
      </c>
      <c r="G44" s="145">
        <v>0</v>
      </c>
      <c r="H44" s="145">
        <v>0</v>
      </c>
      <c r="I44" s="145">
        <v>1</v>
      </c>
      <c r="J44" s="138">
        <f t="shared" si="2"/>
        <v>2</v>
      </c>
      <c r="K44" s="28"/>
      <c r="L44" s="28"/>
      <c r="M44" s="28"/>
      <c r="N44" s="28"/>
      <c r="O44" s="28"/>
    </row>
    <row r="45" spans="1:16" s="42" customFormat="1" ht="20.100000000000001" customHeight="1" x14ac:dyDescent="0.2">
      <c r="A45" s="194"/>
      <c r="B45" s="194"/>
      <c r="C45" s="26" t="s">
        <v>6</v>
      </c>
      <c r="D45" s="145">
        <v>0</v>
      </c>
      <c r="E45" s="145">
        <v>8</v>
      </c>
      <c r="F45" s="145">
        <v>29</v>
      </c>
      <c r="G45" s="145">
        <v>20</v>
      </c>
      <c r="H45" s="145">
        <v>10</v>
      </c>
      <c r="I45" s="145">
        <v>11</v>
      </c>
      <c r="J45" s="138">
        <f t="shared" si="2"/>
        <v>78</v>
      </c>
      <c r="K45" s="28"/>
      <c r="L45" s="28"/>
      <c r="M45" s="28"/>
      <c r="N45" s="28"/>
      <c r="O45" s="28"/>
    </row>
    <row r="46" spans="1:16" s="42" customFormat="1" ht="20.100000000000001" customHeight="1" x14ac:dyDescent="0.2">
      <c r="A46" s="194"/>
      <c r="B46" s="194"/>
      <c r="C46" s="26" t="s">
        <v>7</v>
      </c>
      <c r="D46" s="163">
        <v>0</v>
      </c>
      <c r="E46" s="163">
        <v>18</v>
      </c>
      <c r="F46" s="163">
        <v>333</v>
      </c>
      <c r="G46" s="163">
        <v>339</v>
      </c>
      <c r="H46" s="163">
        <v>274</v>
      </c>
      <c r="I46" s="163">
        <v>319</v>
      </c>
      <c r="J46" s="138">
        <f t="shared" si="2"/>
        <v>1283</v>
      </c>
      <c r="K46" s="28"/>
      <c r="L46" s="28"/>
      <c r="M46" s="28"/>
      <c r="N46" s="28"/>
      <c r="O46" s="28"/>
    </row>
    <row r="47" spans="1:16" s="42" customFormat="1" ht="20.100000000000001" customHeight="1" x14ac:dyDescent="0.2">
      <c r="A47" s="194"/>
      <c r="B47" s="194"/>
      <c r="C47" s="26" t="s">
        <v>8</v>
      </c>
      <c r="D47" s="152">
        <v>0</v>
      </c>
      <c r="E47" s="152">
        <v>0</v>
      </c>
      <c r="F47" s="152">
        <v>0</v>
      </c>
      <c r="G47" s="152">
        <v>0</v>
      </c>
      <c r="H47" s="152">
        <v>0</v>
      </c>
      <c r="I47" s="152">
        <v>0</v>
      </c>
      <c r="J47" s="138">
        <f t="shared" si="2"/>
        <v>0</v>
      </c>
      <c r="K47" s="28"/>
      <c r="L47" s="28"/>
      <c r="M47" s="28"/>
      <c r="N47" s="28"/>
      <c r="O47" s="28"/>
    </row>
    <row r="48" spans="1:16" s="42" customFormat="1" ht="20.100000000000001" customHeight="1" x14ac:dyDescent="0.2">
      <c r="A48" s="194"/>
      <c r="B48" s="194"/>
      <c r="C48" s="26" t="s">
        <v>9</v>
      </c>
      <c r="D48" s="152">
        <v>0</v>
      </c>
      <c r="E48" s="152">
        <v>0</v>
      </c>
      <c r="F48" s="152">
        <v>0</v>
      </c>
      <c r="G48" s="152">
        <v>0</v>
      </c>
      <c r="H48" s="152">
        <v>0</v>
      </c>
      <c r="I48" s="152">
        <v>0</v>
      </c>
      <c r="J48" s="138">
        <f t="shared" si="2"/>
        <v>0</v>
      </c>
      <c r="K48" s="28"/>
      <c r="L48" s="28"/>
      <c r="M48" s="28"/>
      <c r="N48" s="28"/>
      <c r="O48" s="28"/>
    </row>
    <row r="49" spans="1:15" s="42" customFormat="1" ht="20.100000000000001" customHeight="1" x14ac:dyDescent="0.2">
      <c r="A49" s="194"/>
      <c r="B49" s="194"/>
      <c r="C49" s="26" t="s">
        <v>10</v>
      </c>
      <c r="D49" s="152">
        <v>0</v>
      </c>
      <c r="E49" s="152">
        <v>0</v>
      </c>
      <c r="F49" s="152">
        <v>0</v>
      </c>
      <c r="G49" s="152">
        <v>0</v>
      </c>
      <c r="H49" s="152">
        <v>0</v>
      </c>
      <c r="I49" s="152">
        <v>0</v>
      </c>
      <c r="J49" s="138">
        <f t="shared" si="2"/>
        <v>0</v>
      </c>
      <c r="L49" s="28"/>
      <c r="M49" s="28"/>
      <c r="N49" s="28"/>
      <c r="O49" s="28"/>
    </row>
    <row r="50" spans="1:15" s="42" customFormat="1" ht="20.100000000000001" customHeight="1" x14ac:dyDescent="0.2">
      <c r="A50" s="172" t="s">
        <v>18</v>
      </c>
      <c r="B50" s="178"/>
      <c r="C50" s="178"/>
      <c r="D50" s="63">
        <f t="shared" ref="D50:I50" si="3">SUM(D42:D49)</f>
        <v>0</v>
      </c>
      <c r="E50" s="63">
        <f t="shared" si="3"/>
        <v>128</v>
      </c>
      <c r="F50" s="63">
        <f t="shared" si="3"/>
        <v>1758</v>
      </c>
      <c r="G50" s="63">
        <f t="shared" si="3"/>
        <v>1256</v>
      </c>
      <c r="H50" s="63">
        <f t="shared" si="3"/>
        <v>1016</v>
      </c>
      <c r="I50" s="63">
        <f t="shared" si="3"/>
        <v>940</v>
      </c>
      <c r="J50" s="63">
        <f>SUM(D50:I50)</f>
        <v>5098</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198" t="s">
        <v>19</v>
      </c>
      <c r="B52" s="199"/>
      <c r="C52" s="199"/>
      <c r="D52" s="199"/>
      <c r="E52" s="199"/>
      <c r="F52" s="199"/>
      <c r="G52" s="199"/>
      <c r="H52" s="199"/>
      <c r="I52" s="199"/>
      <c r="J52" s="199"/>
      <c r="M52" s="73"/>
      <c r="N52" s="73"/>
      <c r="O52" s="73"/>
    </row>
    <row r="53" spans="1:15" s="64" customFormat="1" ht="20.100000000000001" customHeight="1" x14ac:dyDescent="0.2">
      <c r="A53" s="200" t="s">
        <v>42</v>
      </c>
      <c r="B53" s="200"/>
      <c r="C53" s="200"/>
      <c r="D53" s="200"/>
      <c r="E53" s="200"/>
      <c r="F53" s="200"/>
      <c r="G53" s="200"/>
      <c r="H53" s="200"/>
      <c r="I53" s="200"/>
      <c r="J53" s="200"/>
      <c r="K53" s="65"/>
      <c r="L53" s="65"/>
      <c r="M53" s="65"/>
      <c r="N53" s="65"/>
      <c r="O53" s="73"/>
    </row>
    <row r="54" spans="1:15" s="64" customFormat="1" ht="20.100000000000001" customHeight="1" x14ac:dyDescent="0.2">
      <c r="A54" s="200"/>
      <c r="B54" s="200"/>
      <c r="C54" s="200"/>
      <c r="D54" s="200"/>
      <c r="E54" s="200"/>
      <c r="F54" s="200"/>
      <c r="G54" s="200"/>
      <c r="H54" s="200"/>
      <c r="I54" s="200"/>
      <c r="J54" s="200"/>
      <c r="K54" s="65"/>
      <c r="L54" s="65"/>
      <c r="M54" s="65"/>
      <c r="N54" s="65"/>
      <c r="O54" s="73"/>
    </row>
    <row r="55" spans="1:15" s="64" customFormat="1" ht="20.100000000000001" customHeight="1" x14ac:dyDescent="0.2">
      <c r="A55" s="197" t="s">
        <v>36</v>
      </c>
      <c r="B55" s="197"/>
      <c r="C55" s="197"/>
      <c r="D55" s="197"/>
      <c r="E55" s="197"/>
      <c r="F55" s="197"/>
      <c r="G55" s="197"/>
      <c r="H55" s="197"/>
      <c r="I55" s="197"/>
      <c r="J55" s="197"/>
      <c r="K55" s="65"/>
      <c r="L55" s="65"/>
      <c r="M55" s="65"/>
      <c r="N55" s="73"/>
      <c r="O55" s="73"/>
    </row>
    <row r="56" spans="1:15" s="64" customFormat="1" ht="20.100000000000001" customHeight="1" x14ac:dyDescent="0.2">
      <c r="A56" s="202" t="s">
        <v>30</v>
      </c>
      <c r="B56" s="203"/>
      <c r="C56" s="203"/>
      <c r="D56" s="203"/>
      <c r="E56" s="203"/>
      <c r="F56" s="203"/>
      <c r="G56" s="203"/>
      <c r="H56" s="203"/>
      <c r="I56" s="203"/>
      <c r="J56" s="203"/>
      <c r="K56" s="66"/>
      <c r="L56" s="66"/>
      <c r="M56" s="31"/>
      <c r="N56" s="73"/>
      <c r="O56" s="73"/>
    </row>
    <row r="57" spans="1:15" s="64" customFormat="1" ht="12.75" x14ac:dyDescent="0.2">
      <c r="A57" s="200" t="s">
        <v>31</v>
      </c>
      <c r="B57" s="201"/>
      <c r="C57" s="201"/>
      <c r="D57" s="201"/>
      <c r="E57" s="201"/>
      <c r="F57" s="201"/>
      <c r="G57" s="201"/>
      <c r="H57" s="201"/>
      <c r="I57" s="201"/>
      <c r="J57" s="201"/>
      <c r="K57" s="74"/>
      <c r="L57" s="74"/>
      <c r="M57" s="65"/>
      <c r="N57" s="73"/>
      <c r="O57" s="73"/>
    </row>
    <row r="58" spans="1:15" s="64" customFormat="1" ht="20.100000000000001" customHeight="1" x14ac:dyDescent="0.2">
      <c r="A58" s="231"/>
      <c r="B58" s="201"/>
      <c r="C58" s="201"/>
      <c r="D58" s="201"/>
      <c r="E58" s="201"/>
      <c r="F58" s="201"/>
      <c r="G58" s="201"/>
      <c r="H58" s="201"/>
      <c r="I58" s="201"/>
      <c r="J58" s="201"/>
      <c r="K58" s="74"/>
      <c r="L58" s="74"/>
      <c r="M58" s="65"/>
      <c r="N58" s="73"/>
      <c r="O58" s="73"/>
    </row>
    <row r="59" spans="1:15" s="75" customFormat="1" ht="20.100000000000001" customHeight="1" x14ac:dyDescent="0.2">
      <c r="A59" s="195" t="s">
        <v>52</v>
      </c>
      <c r="B59" s="196"/>
      <c r="C59" s="196"/>
      <c r="D59" s="196"/>
      <c r="E59" s="196"/>
      <c r="F59" s="196"/>
      <c r="G59" s="196"/>
      <c r="H59" s="196"/>
      <c r="I59" s="196"/>
      <c r="J59" s="196"/>
      <c r="K59" s="67"/>
      <c r="L59" s="67"/>
    </row>
    <row r="60" spans="1:15" ht="20.100000000000001" customHeight="1" x14ac:dyDescent="0.2">
      <c r="A60" s="102"/>
      <c r="B60" s="102"/>
      <c r="C60" s="102"/>
      <c r="D60" s="102"/>
      <c r="E60" s="102"/>
      <c r="F60" s="102"/>
      <c r="G60" s="102"/>
      <c r="H60" s="102"/>
      <c r="I60" s="102"/>
      <c r="J60" s="102"/>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31/08/2019</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Layout" zoomScaleNormal="100" workbookViewId="0">
      <selection activeCell="G5" sqref="G5"/>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40" t="s">
        <v>11</v>
      </c>
      <c r="B1" s="204"/>
      <c r="C1" s="211"/>
      <c r="D1" s="211"/>
      <c r="E1" s="211"/>
      <c r="F1" s="62"/>
      <c r="G1" s="28"/>
      <c r="H1" s="28"/>
      <c r="I1" s="28"/>
      <c r="J1" s="28"/>
      <c r="K1" s="28"/>
      <c r="L1" s="28"/>
      <c r="M1" s="28"/>
      <c r="N1" s="28"/>
      <c r="O1" s="28"/>
    </row>
    <row r="2" spans="1:15" s="48" customFormat="1" ht="50.1" customHeight="1" x14ac:dyDescent="0.2">
      <c r="A2" s="204"/>
      <c r="B2" s="204"/>
      <c r="C2" s="13" t="s">
        <v>22</v>
      </c>
      <c r="D2" s="13" t="s">
        <v>23</v>
      </c>
      <c r="E2" s="17" t="s">
        <v>24</v>
      </c>
      <c r="F2" s="47"/>
      <c r="G2" s="25"/>
      <c r="H2" s="25"/>
      <c r="I2" s="25"/>
      <c r="J2" s="25"/>
      <c r="K2" s="25"/>
      <c r="L2" s="25"/>
      <c r="M2" s="25"/>
      <c r="N2" s="25"/>
      <c r="O2" s="25"/>
    </row>
    <row r="3" spans="1:15" s="42" customFormat="1" ht="20.100000000000001" customHeight="1" x14ac:dyDescent="0.2">
      <c r="A3" s="207" t="s">
        <v>17</v>
      </c>
      <c r="B3" s="26" t="s">
        <v>3</v>
      </c>
      <c r="C3" s="79">
        <v>1909911</v>
      </c>
      <c r="D3" s="81">
        <v>0.44290000000000002</v>
      </c>
      <c r="E3" s="19">
        <f>IF(C3=0,0,(C3-'Aug 19'!C3)/'Aug 19'!C3)</f>
        <v>-3.9515017276698283E-4</v>
      </c>
      <c r="F3" s="49"/>
      <c r="G3" s="28"/>
      <c r="H3" s="28"/>
      <c r="I3" s="28"/>
      <c r="J3" s="28"/>
      <c r="K3" s="28"/>
      <c r="L3" s="28"/>
      <c r="M3" s="28"/>
      <c r="N3" s="28"/>
      <c r="O3" s="28"/>
    </row>
    <row r="4" spans="1:15" s="42" customFormat="1" ht="20.100000000000001" customHeight="1" x14ac:dyDescent="0.2">
      <c r="A4" s="207"/>
      <c r="B4" s="26" t="s">
        <v>4</v>
      </c>
      <c r="C4" s="79">
        <v>442543</v>
      </c>
      <c r="D4" s="81">
        <v>0.1026</v>
      </c>
      <c r="E4" s="19">
        <f>IF(C4=0,0,(C4-'Aug 19'!C4)/'Aug 19'!C4)</f>
        <v>2.1127238966508911E-3</v>
      </c>
      <c r="F4" s="49"/>
      <c r="G4" s="28"/>
      <c r="H4" s="28"/>
      <c r="I4" s="28"/>
      <c r="J4" s="28"/>
      <c r="K4" s="28"/>
      <c r="L4" s="28"/>
      <c r="M4" s="28"/>
      <c r="N4" s="28"/>
      <c r="O4" s="28"/>
    </row>
    <row r="5" spans="1:15" s="42" customFormat="1" ht="20.100000000000001" customHeight="1" x14ac:dyDescent="0.2">
      <c r="A5" s="207"/>
      <c r="B5" s="26" t="s">
        <v>5</v>
      </c>
      <c r="C5" s="79">
        <v>625160</v>
      </c>
      <c r="D5" s="81">
        <v>0.14499999999999999</v>
      </c>
      <c r="E5" s="19">
        <f>IF(C5=0,0,(C5-'Aug 19'!C5)/'Aug 19'!C5)</f>
        <v>4.8491094762481658E-4</v>
      </c>
      <c r="F5" s="49"/>
      <c r="G5" s="28"/>
      <c r="H5" s="28"/>
      <c r="I5" s="28"/>
      <c r="J5" s="28"/>
      <c r="K5" s="28"/>
      <c r="L5" s="28"/>
      <c r="M5" s="28"/>
      <c r="N5" s="28"/>
      <c r="O5" s="28"/>
    </row>
    <row r="6" spans="1:15" s="42" customFormat="1" ht="20.100000000000001" customHeight="1" x14ac:dyDescent="0.2">
      <c r="A6" s="207"/>
      <c r="B6" s="26" t="s">
        <v>6</v>
      </c>
      <c r="C6" s="79">
        <v>724642</v>
      </c>
      <c r="D6" s="81">
        <v>0.16800000000000001</v>
      </c>
      <c r="E6" s="19">
        <f>IF(C6=0,0,(C6-'Aug 19'!C6)/'Aug 19'!C6)</f>
        <v>2.1172406449355631E-3</v>
      </c>
      <c r="F6" s="49"/>
      <c r="G6" s="28"/>
      <c r="H6" s="28"/>
      <c r="I6" s="28"/>
      <c r="J6" s="28"/>
      <c r="K6" s="28"/>
      <c r="L6" s="28"/>
      <c r="M6" s="28"/>
      <c r="N6" s="28"/>
      <c r="O6" s="28"/>
    </row>
    <row r="7" spans="1:15" s="42" customFormat="1" ht="20.100000000000001" customHeight="1" x14ac:dyDescent="0.2">
      <c r="A7" s="207"/>
      <c r="B7" s="26" t="s">
        <v>7</v>
      </c>
      <c r="C7" s="79">
        <v>437902</v>
      </c>
      <c r="D7" s="81">
        <v>0.1016</v>
      </c>
      <c r="E7" s="19">
        <f>IF(C7=0,0,(C7-'Aug 19'!C7)/'Aug 19'!C7)</f>
        <v>1.4617278536810418E-4</v>
      </c>
      <c r="F7" s="49"/>
      <c r="G7" s="28"/>
      <c r="H7" s="28"/>
      <c r="I7" s="28"/>
      <c r="J7" s="28"/>
      <c r="K7" s="28"/>
      <c r="L7" s="28"/>
      <c r="M7" s="28"/>
      <c r="N7" s="28"/>
      <c r="O7" s="28"/>
    </row>
    <row r="8" spans="1:15" s="42" customFormat="1" ht="20.100000000000001" customHeight="1" x14ac:dyDescent="0.2">
      <c r="A8" s="207"/>
      <c r="B8" s="26" t="s">
        <v>8</v>
      </c>
      <c r="C8" s="79">
        <v>137574</v>
      </c>
      <c r="D8" s="81">
        <v>3.1899999999999998E-2</v>
      </c>
      <c r="E8" s="19">
        <f>IF(C8=0,0,(C8-'Aug 19'!C8)/'Aug 19'!C8)</f>
        <v>7.9963362241300344E-5</v>
      </c>
      <c r="F8" s="49"/>
      <c r="G8" s="28"/>
      <c r="H8" s="28"/>
      <c r="I8" s="28"/>
      <c r="J8" s="28"/>
      <c r="K8" s="28"/>
      <c r="L8" s="28"/>
      <c r="M8" s="28"/>
      <c r="N8" s="28"/>
      <c r="O8" s="28"/>
    </row>
    <row r="9" spans="1:15" s="42" customFormat="1" ht="20.100000000000001" customHeight="1" x14ac:dyDescent="0.2">
      <c r="A9" s="207"/>
      <c r="B9" s="26" t="s">
        <v>9</v>
      </c>
      <c r="C9" s="79">
        <v>7803</v>
      </c>
      <c r="D9" s="81">
        <v>1.8E-3</v>
      </c>
      <c r="E9" s="19">
        <f>IF(C9=0,0,(C9-'Aug 19'!C9)/'Aug 19'!C9)</f>
        <v>4.8937540244687701E-3</v>
      </c>
      <c r="F9" s="49"/>
      <c r="G9" s="28"/>
      <c r="H9" s="28"/>
      <c r="I9" s="28"/>
      <c r="J9" s="28"/>
      <c r="K9" s="28"/>
      <c r="L9" s="28"/>
      <c r="M9" s="28"/>
      <c r="N9" s="28"/>
      <c r="O9" s="28"/>
    </row>
    <row r="10" spans="1:15" s="42" customFormat="1" ht="20.100000000000001" customHeight="1" x14ac:dyDescent="0.2">
      <c r="A10" s="207"/>
      <c r="B10" s="26" t="s">
        <v>10</v>
      </c>
      <c r="C10" s="79">
        <v>26822</v>
      </c>
      <c r="D10" s="81">
        <v>6.1999999999999998E-3</v>
      </c>
      <c r="E10" s="19">
        <f>IF(C10=0,0,(C10-'Aug 19'!C10)/'Aug 19'!C10)</f>
        <v>1.6805467378720545E-3</v>
      </c>
      <c r="F10" s="49"/>
      <c r="G10" s="28"/>
      <c r="H10" s="28"/>
      <c r="I10" s="28"/>
      <c r="J10" s="28"/>
      <c r="K10" s="28"/>
      <c r="L10" s="28"/>
      <c r="M10" s="28"/>
      <c r="N10" s="28"/>
      <c r="O10" s="28"/>
    </row>
    <row r="11" spans="1:15" s="48" customFormat="1" ht="20.100000000000001" customHeight="1" x14ac:dyDescent="0.2">
      <c r="A11" s="172" t="s">
        <v>18</v>
      </c>
      <c r="B11" s="173"/>
      <c r="C11" s="22">
        <f>SUM(C3:C10)</f>
        <v>4312357</v>
      </c>
      <c r="D11" s="23">
        <f>SUM(D3:D10)</f>
        <v>1.0000000000000002</v>
      </c>
      <c r="E11" s="24">
        <f>IF(C11=0,0,(C11-'Aug 19'!C11)/'Aug 19'!C11)</f>
        <v>5.0345843463404255E-4</v>
      </c>
      <c r="F11" s="50"/>
      <c r="G11" s="25"/>
      <c r="H11" s="25"/>
      <c r="I11" s="25"/>
      <c r="J11" s="25"/>
      <c r="K11" s="25"/>
      <c r="L11" s="25"/>
      <c r="M11" s="25"/>
      <c r="N11" s="25"/>
      <c r="O11" s="25"/>
    </row>
    <row r="14" spans="1:15" s="42" customFormat="1" ht="20.100000000000001" customHeight="1" x14ac:dyDescent="0.2">
      <c r="A14" s="172" t="s">
        <v>11</v>
      </c>
      <c r="B14" s="172"/>
      <c r="C14" s="177" t="s">
        <v>1</v>
      </c>
      <c r="D14" s="211"/>
      <c r="E14" s="211"/>
      <c r="F14" s="211"/>
      <c r="G14" s="211"/>
      <c r="H14" s="211"/>
      <c r="I14" s="211"/>
      <c r="J14" s="212"/>
      <c r="K14" s="28"/>
      <c r="L14" s="28"/>
      <c r="M14" s="28"/>
      <c r="N14" s="28"/>
      <c r="O14" s="28"/>
    </row>
    <row r="15" spans="1:15" s="42" customFormat="1" ht="39.950000000000003" customHeight="1" x14ac:dyDescent="0.2">
      <c r="A15" s="172"/>
      <c r="B15" s="172"/>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7" t="s">
        <v>17</v>
      </c>
      <c r="B16" s="26" t="s">
        <v>3</v>
      </c>
      <c r="C16" s="79">
        <v>10662</v>
      </c>
      <c r="D16" s="79">
        <v>54154</v>
      </c>
      <c r="E16" s="79">
        <v>191357</v>
      </c>
      <c r="F16" s="79">
        <v>220199</v>
      </c>
      <c r="G16" s="79">
        <v>198909</v>
      </c>
      <c r="H16" s="79">
        <v>250750</v>
      </c>
      <c r="I16" s="79">
        <v>926031</v>
      </c>
      <c r="J16" s="106">
        <f>I16/'ABS Estimated Population'!D3</f>
        <v>0.28459976501328754</v>
      </c>
      <c r="K16" s="68"/>
      <c r="L16" s="28"/>
      <c r="M16" s="28"/>
      <c r="N16" s="28"/>
    </row>
    <row r="17" spans="1:15" s="42" customFormat="1" ht="20.100000000000001" customHeight="1" x14ac:dyDescent="0.2">
      <c r="A17" s="207"/>
      <c r="B17" s="26" t="s">
        <v>4</v>
      </c>
      <c r="C17" s="79">
        <v>11344</v>
      </c>
      <c r="D17" s="79">
        <v>21130</v>
      </c>
      <c r="E17" s="79">
        <v>60628</v>
      </c>
      <c r="F17" s="79">
        <v>57608</v>
      </c>
      <c r="G17" s="79">
        <v>47070</v>
      </c>
      <c r="H17" s="79">
        <v>55279</v>
      </c>
      <c r="I17" s="79">
        <v>253059</v>
      </c>
      <c r="J17" s="106">
        <f>I17/'ABS Estimated Population'!D4</f>
        <v>9.5422629347646157E-2</v>
      </c>
      <c r="K17" s="68"/>
      <c r="L17" s="28"/>
      <c r="M17" s="28"/>
      <c r="N17" s="28"/>
    </row>
    <row r="18" spans="1:15" s="42" customFormat="1" ht="20.100000000000001" customHeight="1" x14ac:dyDescent="0.2">
      <c r="A18" s="207"/>
      <c r="B18" s="26" t="s">
        <v>5</v>
      </c>
      <c r="C18" s="79">
        <v>10238</v>
      </c>
      <c r="D18" s="79">
        <v>44978</v>
      </c>
      <c r="E18" s="79">
        <v>80522</v>
      </c>
      <c r="F18" s="79">
        <v>72929</v>
      </c>
      <c r="G18" s="79">
        <v>49304</v>
      </c>
      <c r="H18" s="79">
        <v>45550</v>
      </c>
      <c r="I18" s="79">
        <v>303521</v>
      </c>
      <c r="J18" s="106">
        <f>I18/'ABS Estimated Population'!D5</f>
        <v>0.14995859749252977</v>
      </c>
      <c r="K18" s="68"/>
      <c r="L18" s="28"/>
      <c r="M18" s="28"/>
      <c r="N18" s="28"/>
    </row>
    <row r="19" spans="1:15" s="42" customFormat="1" ht="20.100000000000001" customHeight="1" x14ac:dyDescent="0.2">
      <c r="A19" s="207"/>
      <c r="B19" s="26" t="s">
        <v>6</v>
      </c>
      <c r="C19" s="79">
        <v>31689</v>
      </c>
      <c r="D19" s="79">
        <v>57210</v>
      </c>
      <c r="E19" s="79">
        <v>63748</v>
      </c>
      <c r="F19" s="79">
        <v>61086</v>
      </c>
      <c r="G19" s="79">
        <v>56273</v>
      </c>
      <c r="H19" s="79">
        <v>71155</v>
      </c>
      <c r="I19" s="79">
        <v>341161</v>
      </c>
      <c r="J19" s="107">
        <f>I19/'ABS Estimated Population'!D6</f>
        <v>0.47423848359784093</v>
      </c>
      <c r="K19" s="68"/>
      <c r="L19" s="28"/>
      <c r="M19" s="28"/>
      <c r="N19" s="28"/>
    </row>
    <row r="20" spans="1:15" s="42" customFormat="1" ht="20.100000000000001" customHeight="1" x14ac:dyDescent="0.2">
      <c r="A20" s="207"/>
      <c r="B20" s="26" t="s">
        <v>7</v>
      </c>
      <c r="C20" s="79">
        <v>4167</v>
      </c>
      <c r="D20" s="79">
        <v>7403</v>
      </c>
      <c r="E20" s="79">
        <v>38408</v>
      </c>
      <c r="F20" s="79">
        <v>54389</v>
      </c>
      <c r="G20" s="79">
        <v>49736</v>
      </c>
      <c r="H20" s="79">
        <v>63940</v>
      </c>
      <c r="I20" s="79">
        <v>218043</v>
      </c>
      <c r="J20" s="107">
        <f>I20/'ABS Estimated Population'!D7</f>
        <v>0.21054120627907044</v>
      </c>
      <c r="K20" s="68"/>
      <c r="L20" s="28"/>
      <c r="M20" s="28"/>
      <c r="N20" s="28"/>
    </row>
    <row r="21" spans="1:15" s="42" customFormat="1" ht="20.100000000000001" customHeight="1" x14ac:dyDescent="0.2">
      <c r="A21" s="207"/>
      <c r="B21" s="26" t="s">
        <v>8</v>
      </c>
      <c r="C21" s="78">
        <v>1295</v>
      </c>
      <c r="D21" s="79">
        <v>1850</v>
      </c>
      <c r="E21" s="79">
        <v>11064</v>
      </c>
      <c r="F21" s="79">
        <v>15743</v>
      </c>
      <c r="G21" s="79">
        <v>16085</v>
      </c>
      <c r="H21" s="79">
        <v>21738</v>
      </c>
      <c r="I21" s="79">
        <v>67775</v>
      </c>
      <c r="J21" s="107">
        <f>I21/'ABS Estimated Population'!D8</f>
        <v>0.31031656639469613</v>
      </c>
      <c r="K21" s="68"/>
      <c r="L21" s="28"/>
      <c r="M21" s="28"/>
      <c r="N21" s="28"/>
    </row>
    <row r="22" spans="1:15" s="42" customFormat="1" ht="20.100000000000001" customHeight="1" x14ac:dyDescent="0.2">
      <c r="A22" s="207"/>
      <c r="B22" s="26" t="s">
        <v>9</v>
      </c>
      <c r="C22" s="78">
        <v>306</v>
      </c>
      <c r="D22" s="78">
        <v>648</v>
      </c>
      <c r="E22" s="79">
        <v>932</v>
      </c>
      <c r="F22" s="79">
        <v>1138</v>
      </c>
      <c r="G22" s="78">
        <v>810</v>
      </c>
      <c r="H22" s="78">
        <v>530</v>
      </c>
      <c r="I22" s="79">
        <v>4364</v>
      </c>
      <c r="J22" s="107">
        <f>I22/'ABS Estimated Population'!D9</f>
        <v>4.7646082627303694E-2</v>
      </c>
      <c r="K22" s="68"/>
      <c r="L22" s="28"/>
      <c r="M22" s="28"/>
      <c r="N22" s="28"/>
    </row>
    <row r="23" spans="1:15" s="42" customFormat="1" ht="20.100000000000001" customHeight="1" x14ac:dyDescent="0.2">
      <c r="A23" s="207"/>
      <c r="B23" s="26" t="s">
        <v>10</v>
      </c>
      <c r="C23" s="78">
        <v>1099</v>
      </c>
      <c r="D23" s="79">
        <v>2150</v>
      </c>
      <c r="E23" s="79">
        <v>3366</v>
      </c>
      <c r="F23" s="79">
        <v>3645</v>
      </c>
      <c r="G23" s="79">
        <v>2714</v>
      </c>
      <c r="H23" s="79">
        <v>2830</v>
      </c>
      <c r="I23" s="79">
        <v>15804</v>
      </c>
      <c r="J23" s="107">
        <f>I23/'ABS Estimated Population'!D10</f>
        <v>9.1962851756162284E-2</v>
      </c>
      <c r="K23" s="68"/>
      <c r="L23" s="28"/>
      <c r="M23" s="28"/>
      <c r="N23" s="28"/>
    </row>
    <row r="24" spans="1:15" s="42" customFormat="1" ht="20.100000000000001" customHeight="1" x14ac:dyDescent="0.2">
      <c r="A24" s="172" t="s">
        <v>18</v>
      </c>
      <c r="B24" s="173"/>
      <c r="C24" s="22">
        <f t="shared" ref="C24:I24" si="0">SUM(C16:C23)</f>
        <v>70800</v>
      </c>
      <c r="D24" s="22">
        <f t="shared" si="0"/>
        <v>189523</v>
      </c>
      <c r="E24" s="22">
        <f t="shared" si="0"/>
        <v>450025</v>
      </c>
      <c r="F24" s="22">
        <f t="shared" si="0"/>
        <v>486737</v>
      </c>
      <c r="G24" s="22">
        <f t="shared" si="0"/>
        <v>420901</v>
      </c>
      <c r="H24" s="22">
        <f t="shared" si="0"/>
        <v>511772</v>
      </c>
      <c r="I24" s="22">
        <f t="shared" si="0"/>
        <v>2129758</v>
      </c>
      <c r="J24" s="108">
        <f>I24/'ABS Estimated Population'!D11</f>
        <v>0.2094840774994241</v>
      </c>
      <c r="K24" s="28"/>
      <c r="L24" s="28"/>
      <c r="M24" s="28"/>
      <c r="N24" s="28"/>
    </row>
    <row r="27" spans="1:15" s="42" customFormat="1" ht="20.100000000000001" customHeight="1" x14ac:dyDescent="0.2">
      <c r="A27" s="172" t="s">
        <v>11</v>
      </c>
      <c r="B27" s="172"/>
      <c r="C27" s="206" t="s">
        <v>0</v>
      </c>
      <c r="D27" s="206"/>
      <c r="E27" s="206"/>
      <c r="F27" s="206"/>
      <c r="G27" s="206"/>
      <c r="H27" s="206"/>
      <c r="I27" s="206"/>
      <c r="J27" s="178"/>
      <c r="K27" s="28"/>
      <c r="L27" s="28"/>
      <c r="M27" s="28"/>
      <c r="N27" s="28"/>
      <c r="O27" s="28"/>
    </row>
    <row r="28" spans="1:15" s="42" customFormat="1" ht="39.950000000000003" customHeight="1" x14ac:dyDescent="0.2">
      <c r="A28" s="172"/>
      <c r="B28" s="172"/>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1" t="s">
        <v>17</v>
      </c>
      <c r="B29" s="26" t="s">
        <v>3</v>
      </c>
      <c r="C29" s="79">
        <v>3164</v>
      </c>
      <c r="D29" s="79">
        <v>50814</v>
      </c>
      <c r="E29" s="79">
        <v>193972</v>
      </c>
      <c r="F29" s="79">
        <v>226275</v>
      </c>
      <c r="G29" s="79">
        <v>211977</v>
      </c>
      <c r="H29" s="79">
        <v>297645</v>
      </c>
      <c r="I29" s="79">
        <v>983847</v>
      </c>
      <c r="J29" s="107">
        <f>I29/'ABS Estimated Population'!C3</f>
        <v>0.31237165053130489</v>
      </c>
      <c r="K29" s="68"/>
      <c r="L29" s="28"/>
      <c r="M29" s="28"/>
      <c r="N29" s="28"/>
    </row>
    <row r="30" spans="1:15" s="42" customFormat="1" ht="20.100000000000001" customHeight="1" x14ac:dyDescent="0.2">
      <c r="A30" s="171"/>
      <c r="B30" s="26" t="s">
        <v>4</v>
      </c>
      <c r="C30" s="79">
        <v>3149</v>
      </c>
      <c r="D30" s="79">
        <v>12310</v>
      </c>
      <c r="E30" s="79">
        <v>43794</v>
      </c>
      <c r="F30" s="79">
        <v>42437</v>
      </c>
      <c r="G30" s="79">
        <v>37977</v>
      </c>
      <c r="H30" s="79">
        <v>46115</v>
      </c>
      <c r="I30" s="79">
        <v>185782</v>
      </c>
      <c r="J30" s="107">
        <f>I30/'ABS Estimated Population'!C4</f>
        <v>7.2828639716936497E-2</v>
      </c>
      <c r="K30" s="68"/>
      <c r="L30" s="28"/>
      <c r="M30" s="28"/>
      <c r="N30" s="28"/>
    </row>
    <row r="31" spans="1:15" s="42" customFormat="1" ht="20.100000000000001" customHeight="1" x14ac:dyDescent="0.2">
      <c r="A31" s="171"/>
      <c r="B31" s="26" t="s">
        <v>5</v>
      </c>
      <c r="C31" s="79">
        <v>2505</v>
      </c>
      <c r="D31" s="79">
        <v>43405</v>
      </c>
      <c r="E31" s="79">
        <v>91436</v>
      </c>
      <c r="F31" s="79">
        <v>79841</v>
      </c>
      <c r="G31" s="79">
        <v>52910</v>
      </c>
      <c r="H31" s="79">
        <v>51540</v>
      </c>
      <c r="I31" s="79">
        <v>321637</v>
      </c>
      <c r="J31" s="107">
        <f>I31/'ABS Estimated Population'!C5</f>
        <v>0.16521995972713077</v>
      </c>
      <c r="K31" s="68"/>
      <c r="L31" s="28"/>
      <c r="M31" s="28"/>
      <c r="N31" s="28"/>
    </row>
    <row r="32" spans="1:15" s="42" customFormat="1" ht="20.100000000000001" customHeight="1" x14ac:dyDescent="0.2">
      <c r="A32" s="171"/>
      <c r="B32" s="26" t="s">
        <v>6</v>
      </c>
      <c r="C32" s="79">
        <v>34147</v>
      </c>
      <c r="D32" s="79">
        <v>66847</v>
      </c>
      <c r="E32" s="79">
        <v>72092</v>
      </c>
      <c r="F32" s="79">
        <v>66603</v>
      </c>
      <c r="G32" s="79">
        <v>60553</v>
      </c>
      <c r="H32" s="79">
        <v>83163</v>
      </c>
      <c r="I32" s="79">
        <v>383405</v>
      </c>
      <c r="J32" s="107">
        <f>I32/'ABS Estimated Population'!C6</f>
        <v>0.55520238412437295</v>
      </c>
      <c r="K32" s="68"/>
      <c r="L32" s="28"/>
      <c r="M32" s="28"/>
      <c r="N32" s="28"/>
    </row>
    <row r="33" spans="1:16" s="42" customFormat="1" ht="20.100000000000001" customHeight="1" x14ac:dyDescent="0.2">
      <c r="A33" s="171"/>
      <c r="B33" s="26" t="s">
        <v>7</v>
      </c>
      <c r="C33" s="78">
        <v>1106</v>
      </c>
      <c r="D33" s="79">
        <v>4283</v>
      </c>
      <c r="E33" s="79">
        <v>36962</v>
      </c>
      <c r="F33" s="79">
        <v>54686</v>
      </c>
      <c r="G33" s="79">
        <v>50783</v>
      </c>
      <c r="H33" s="79">
        <v>70756</v>
      </c>
      <c r="I33" s="79">
        <v>218576</v>
      </c>
      <c r="J33" s="107">
        <f>I33/'ABS Estimated Population'!C7</f>
        <v>0.21366198793938215</v>
      </c>
      <c r="K33" s="68"/>
      <c r="L33" s="28"/>
      <c r="M33" s="28"/>
      <c r="N33" s="28"/>
    </row>
    <row r="34" spans="1:16" s="42" customFormat="1" ht="20.100000000000001" customHeight="1" x14ac:dyDescent="0.2">
      <c r="A34" s="171"/>
      <c r="B34" s="26" t="s">
        <v>8</v>
      </c>
      <c r="C34" s="78">
        <v>304</v>
      </c>
      <c r="D34" s="79">
        <v>945</v>
      </c>
      <c r="E34" s="79">
        <v>10875</v>
      </c>
      <c r="F34" s="79">
        <v>16230</v>
      </c>
      <c r="G34" s="79">
        <v>16551</v>
      </c>
      <c r="H34" s="79">
        <v>24894</v>
      </c>
      <c r="I34" s="79">
        <v>69799</v>
      </c>
      <c r="J34" s="107">
        <f>I34/'ABS Estimated Population'!C8</f>
        <v>0.33241734690961738</v>
      </c>
      <c r="K34" s="68"/>
      <c r="L34" s="28"/>
      <c r="M34" s="28"/>
      <c r="N34" s="28"/>
    </row>
    <row r="35" spans="1:16" s="42" customFormat="1" ht="20.100000000000001" customHeight="1" x14ac:dyDescent="0.2">
      <c r="A35" s="171"/>
      <c r="B35" s="26" t="s">
        <v>9</v>
      </c>
      <c r="C35" s="78">
        <v>74</v>
      </c>
      <c r="D35" s="78">
        <v>301</v>
      </c>
      <c r="E35" s="78">
        <v>577</v>
      </c>
      <c r="F35" s="78">
        <v>1063</v>
      </c>
      <c r="G35" s="78">
        <v>828</v>
      </c>
      <c r="H35" s="78">
        <v>596</v>
      </c>
      <c r="I35" s="79">
        <v>3439</v>
      </c>
      <c r="J35" s="107">
        <f>I35/'ABS Estimated Population'!C9</f>
        <v>3.4721941763256735E-2</v>
      </c>
      <c r="K35" s="68"/>
      <c r="L35" s="28"/>
      <c r="M35" s="28"/>
      <c r="N35" s="28"/>
    </row>
    <row r="36" spans="1:16" s="42" customFormat="1" ht="20.100000000000001" customHeight="1" x14ac:dyDescent="0.2">
      <c r="A36" s="171"/>
      <c r="B36" s="26" t="s">
        <v>10</v>
      </c>
      <c r="C36" s="78">
        <v>332</v>
      </c>
      <c r="D36" s="79">
        <v>1095</v>
      </c>
      <c r="E36" s="79">
        <v>2140</v>
      </c>
      <c r="F36" s="79">
        <v>2801</v>
      </c>
      <c r="G36" s="79">
        <v>2233</v>
      </c>
      <c r="H36" s="79">
        <v>2417</v>
      </c>
      <c r="I36" s="79">
        <v>11018</v>
      </c>
      <c r="J36" s="107">
        <f>I36/'ABS Estimated Population'!C10</f>
        <v>6.7020280052068754E-2</v>
      </c>
      <c r="K36" s="68"/>
      <c r="L36" s="28"/>
      <c r="M36" s="28"/>
      <c r="N36" s="28"/>
    </row>
    <row r="37" spans="1:16" s="42" customFormat="1" ht="20.100000000000001" customHeight="1" x14ac:dyDescent="0.2">
      <c r="A37" s="172" t="s">
        <v>18</v>
      </c>
      <c r="B37" s="173"/>
      <c r="C37" s="22">
        <f t="shared" ref="C37:I37" si="1">SUM(C29:C36)</f>
        <v>44781</v>
      </c>
      <c r="D37" s="22">
        <f t="shared" si="1"/>
        <v>180000</v>
      </c>
      <c r="E37" s="22">
        <f t="shared" si="1"/>
        <v>451848</v>
      </c>
      <c r="F37" s="22">
        <f t="shared" si="1"/>
        <v>489936</v>
      </c>
      <c r="G37" s="22">
        <f t="shared" si="1"/>
        <v>433812</v>
      </c>
      <c r="H37" s="22">
        <f t="shared" si="1"/>
        <v>577126</v>
      </c>
      <c r="I37" s="22">
        <f t="shared" si="1"/>
        <v>2177503</v>
      </c>
      <c r="J37" s="108">
        <f>I37/'ABS Estimated Population'!C11</f>
        <v>0.2214202521106329</v>
      </c>
      <c r="K37" s="28"/>
      <c r="L37" s="28"/>
      <c r="M37" s="28"/>
      <c r="N37" s="28"/>
    </row>
    <row r="40" spans="1:16" s="42" customFormat="1" ht="20.100000000000001" customHeight="1" x14ac:dyDescent="0.2">
      <c r="A40" s="172" t="s">
        <v>11</v>
      </c>
      <c r="B40" s="178"/>
      <c r="C40" s="178"/>
      <c r="D40" s="177" t="s">
        <v>20</v>
      </c>
      <c r="E40" s="177"/>
      <c r="F40" s="177"/>
      <c r="G40" s="177"/>
      <c r="H40" s="177"/>
      <c r="I40" s="177"/>
      <c r="J40" s="177"/>
      <c r="K40" s="41"/>
      <c r="L40" s="41"/>
      <c r="M40" s="28"/>
      <c r="N40" s="28"/>
      <c r="O40" s="28"/>
      <c r="P40" s="28"/>
    </row>
    <row r="41" spans="1:16" s="42" customFormat="1" ht="20.100000000000001" customHeight="1" x14ac:dyDescent="0.2">
      <c r="A41" s="178"/>
      <c r="B41" s="178"/>
      <c r="C41" s="178"/>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1" t="s">
        <v>17</v>
      </c>
      <c r="B42" s="194"/>
      <c r="C42" s="26" t="s">
        <v>3</v>
      </c>
      <c r="D42" s="85">
        <v>0</v>
      </c>
      <c r="E42" s="85">
        <v>0</v>
      </c>
      <c r="F42" s="85">
        <v>0</v>
      </c>
      <c r="G42" s="85">
        <v>7</v>
      </c>
      <c r="H42" s="85">
        <v>13</v>
      </c>
      <c r="I42" s="85">
        <v>13</v>
      </c>
      <c r="J42" s="86">
        <f>SUM(D42:I42)</f>
        <v>33</v>
      </c>
      <c r="K42" s="28"/>
      <c r="L42" s="28"/>
      <c r="M42" s="28"/>
      <c r="N42" s="28"/>
      <c r="O42" s="28"/>
    </row>
    <row r="43" spans="1:16" s="42" customFormat="1" ht="20.100000000000001" customHeight="1" x14ac:dyDescent="0.2">
      <c r="A43" s="194"/>
      <c r="B43" s="194"/>
      <c r="C43" s="26" t="s">
        <v>4</v>
      </c>
      <c r="D43" s="85">
        <v>0</v>
      </c>
      <c r="E43" s="85">
        <v>94</v>
      </c>
      <c r="F43" s="85">
        <v>1391</v>
      </c>
      <c r="G43" s="85">
        <v>892</v>
      </c>
      <c r="H43" s="85">
        <v>720</v>
      </c>
      <c r="I43" s="85">
        <v>605</v>
      </c>
      <c r="J43" s="86">
        <f t="shared" ref="J43:J49" si="2">SUM(D43:I43)</f>
        <v>3702</v>
      </c>
      <c r="K43" s="28"/>
      <c r="L43" s="28"/>
      <c r="M43" s="28"/>
      <c r="N43" s="28"/>
      <c r="O43" s="28"/>
    </row>
    <row r="44" spans="1:16" s="42" customFormat="1" ht="20.100000000000001" customHeight="1" x14ac:dyDescent="0.2">
      <c r="A44" s="194"/>
      <c r="B44" s="194"/>
      <c r="C44" s="26" t="s">
        <v>5</v>
      </c>
      <c r="D44" s="85">
        <v>0</v>
      </c>
      <c r="E44" s="85">
        <v>0</v>
      </c>
      <c r="F44" s="85">
        <v>1</v>
      </c>
      <c r="G44" s="85">
        <v>0</v>
      </c>
      <c r="H44" s="85">
        <v>0</v>
      </c>
      <c r="I44" s="85">
        <v>1</v>
      </c>
      <c r="J44" s="86">
        <f t="shared" si="2"/>
        <v>2</v>
      </c>
      <c r="K44" s="28"/>
      <c r="L44" s="28"/>
      <c r="M44" s="28"/>
      <c r="N44" s="28"/>
      <c r="O44" s="28"/>
    </row>
    <row r="45" spans="1:16" s="42" customFormat="1" ht="20.100000000000001" customHeight="1" x14ac:dyDescent="0.2">
      <c r="A45" s="194"/>
      <c r="B45" s="194"/>
      <c r="C45" s="26" t="s">
        <v>6</v>
      </c>
      <c r="D45" s="85">
        <v>0</v>
      </c>
      <c r="E45" s="85">
        <v>8</v>
      </c>
      <c r="F45" s="85">
        <v>27</v>
      </c>
      <c r="G45" s="85">
        <v>21</v>
      </c>
      <c r="H45" s="85">
        <v>8</v>
      </c>
      <c r="I45" s="85">
        <v>12</v>
      </c>
      <c r="J45" s="86">
        <f t="shared" si="2"/>
        <v>76</v>
      </c>
      <c r="K45" s="28"/>
      <c r="L45" s="28"/>
      <c r="M45" s="28"/>
      <c r="N45" s="28"/>
      <c r="O45" s="28"/>
    </row>
    <row r="46" spans="1:16" s="42" customFormat="1" ht="20.100000000000001" customHeight="1" x14ac:dyDescent="0.2">
      <c r="A46" s="194"/>
      <c r="B46" s="194"/>
      <c r="C46" s="26" t="s">
        <v>7</v>
      </c>
      <c r="D46" s="85">
        <v>0</v>
      </c>
      <c r="E46" s="85">
        <v>13</v>
      </c>
      <c r="F46" s="85">
        <v>336</v>
      </c>
      <c r="G46" s="85">
        <v>339</v>
      </c>
      <c r="H46" s="85">
        <v>272</v>
      </c>
      <c r="I46" s="85">
        <v>323</v>
      </c>
      <c r="J46" s="86">
        <f t="shared" si="2"/>
        <v>1283</v>
      </c>
      <c r="K46" s="28"/>
      <c r="L46" s="28"/>
      <c r="M46" s="28"/>
      <c r="N46" s="28"/>
      <c r="O46" s="28"/>
    </row>
    <row r="47" spans="1:16" s="42" customFormat="1" ht="20.100000000000001" customHeight="1" x14ac:dyDescent="0.2">
      <c r="A47" s="194"/>
      <c r="B47" s="194"/>
      <c r="C47" s="26" t="s">
        <v>8</v>
      </c>
      <c r="D47" s="85">
        <v>0</v>
      </c>
      <c r="E47" s="85">
        <v>0</v>
      </c>
      <c r="F47" s="85">
        <v>0</v>
      </c>
      <c r="G47" s="85">
        <v>0</v>
      </c>
      <c r="H47" s="85">
        <v>0</v>
      </c>
      <c r="I47" s="85">
        <v>0</v>
      </c>
      <c r="J47" s="86">
        <f t="shared" si="2"/>
        <v>0</v>
      </c>
      <c r="K47" s="28"/>
      <c r="L47" s="28"/>
      <c r="M47" s="28"/>
      <c r="N47" s="28"/>
      <c r="O47" s="28"/>
    </row>
    <row r="48" spans="1:16" s="42" customFormat="1" ht="20.100000000000001" customHeight="1" x14ac:dyDescent="0.2">
      <c r="A48" s="194"/>
      <c r="B48" s="194"/>
      <c r="C48" s="26" t="s">
        <v>9</v>
      </c>
      <c r="D48" s="85">
        <v>0</v>
      </c>
      <c r="E48" s="85">
        <v>0</v>
      </c>
      <c r="F48" s="85">
        <v>0</v>
      </c>
      <c r="G48" s="85">
        <v>0</v>
      </c>
      <c r="H48" s="85">
        <v>0</v>
      </c>
      <c r="I48" s="85">
        <v>0</v>
      </c>
      <c r="J48" s="86">
        <f t="shared" si="2"/>
        <v>0</v>
      </c>
      <c r="K48" s="28"/>
      <c r="L48" s="28"/>
      <c r="M48" s="28"/>
      <c r="N48" s="28"/>
      <c r="O48" s="28"/>
    </row>
    <row r="49" spans="1:15" s="42" customFormat="1" ht="20.100000000000001" customHeight="1" x14ac:dyDescent="0.2">
      <c r="A49" s="194"/>
      <c r="B49" s="194"/>
      <c r="C49" s="26" t="s">
        <v>10</v>
      </c>
      <c r="D49" s="85">
        <v>0</v>
      </c>
      <c r="E49" s="85">
        <v>0</v>
      </c>
      <c r="F49" s="85">
        <v>0</v>
      </c>
      <c r="G49" s="85">
        <v>0</v>
      </c>
      <c r="H49" s="85">
        <v>0</v>
      </c>
      <c r="I49" s="85">
        <v>0</v>
      </c>
      <c r="J49" s="86">
        <f t="shared" si="2"/>
        <v>0</v>
      </c>
      <c r="L49" s="28"/>
      <c r="M49" s="28"/>
      <c r="N49" s="28"/>
      <c r="O49" s="28"/>
    </row>
    <row r="50" spans="1:15" s="42" customFormat="1" ht="20.100000000000001" customHeight="1" x14ac:dyDescent="0.2">
      <c r="A50" s="172" t="s">
        <v>18</v>
      </c>
      <c r="B50" s="178"/>
      <c r="C50" s="178"/>
      <c r="D50" s="88">
        <f t="shared" ref="D50:I50" si="3">SUM(D42:D49)</f>
        <v>0</v>
      </c>
      <c r="E50" s="88">
        <f t="shared" si="3"/>
        <v>115</v>
      </c>
      <c r="F50" s="88">
        <f t="shared" si="3"/>
        <v>1755</v>
      </c>
      <c r="G50" s="88">
        <f t="shared" si="3"/>
        <v>1259</v>
      </c>
      <c r="H50" s="88">
        <f>SUM(H42:H49)</f>
        <v>1013</v>
      </c>
      <c r="I50" s="88">
        <f t="shared" si="3"/>
        <v>954</v>
      </c>
      <c r="J50" s="88">
        <f>SUM(D50:I50)</f>
        <v>5096</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32" t="s">
        <v>19</v>
      </c>
      <c r="B52" s="233"/>
      <c r="C52" s="233"/>
      <c r="D52" s="233"/>
      <c r="E52" s="233"/>
      <c r="F52" s="233"/>
      <c r="G52" s="233"/>
      <c r="H52" s="233"/>
      <c r="I52" s="233"/>
      <c r="J52" s="233"/>
      <c r="M52" s="73"/>
      <c r="N52" s="73"/>
      <c r="O52" s="73"/>
    </row>
    <row r="53" spans="1:15" s="64" customFormat="1" ht="20.100000000000001" customHeight="1" x14ac:dyDescent="0.2">
      <c r="A53" s="234" t="s">
        <v>43</v>
      </c>
      <c r="B53" s="234"/>
      <c r="C53" s="234"/>
      <c r="D53" s="234"/>
      <c r="E53" s="234"/>
      <c r="F53" s="234"/>
      <c r="G53" s="234"/>
      <c r="H53" s="234"/>
      <c r="I53" s="234"/>
      <c r="J53" s="234"/>
      <c r="K53" s="65"/>
      <c r="L53" s="65"/>
      <c r="M53" s="65"/>
      <c r="N53" s="65"/>
      <c r="O53" s="73"/>
    </row>
    <row r="54" spans="1:15" s="64" customFormat="1" ht="20.100000000000001" customHeight="1" x14ac:dyDescent="0.2">
      <c r="A54" s="234"/>
      <c r="B54" s="234"/>
      <c r="C54" s="234"/>
      <c r="D54" s="234"/>
      <c r="E54" s="234"/>
      <c r="F54" s="234"/>
      <c r="G54" s="234"/>
      <c r="H54" s="234"/>
      <c r="I54" s="234"/>
      <c r="J54" s="234"/>
      <c r="K54" s="65"/>
      <c r="L54" s="65"/>
      <c r="M54" s="65"/>
      <c r="N54" s="65"/>
      <c r="O54" s="73"/>
    </row>
    <row r="55" spans="1:15" s="64" customFormat="1" ht="20.100000000000001" customHeight="1" x14ac:dyDescent="0.2">
      <c r="A55" s="239" t="s">
        <v>37</v>
      </c>
      <c r="B55" s="239"/>
      <c r="C55" s="239"/>
      <c r="D55" s="239"/>
      <c r="E55" s="239"/>
      <c r="F55" s="239"/>
      <c r="G55" s="239"/>
      <c r="H55" s="239"/>
      <c r="I55" s="239"/>
      <c r="J55" s="239"/>
      <c r="K55" s="65"/>
      <c r="L55" s="65"/>
      <c r="M55" s="65"/>
      <c r="N55" s="73"/>
      <c r="O55" s="73"/>
    </row>
    <row r="56" spans="1:15" s="64" customFormat="1" ht="20.100000000000001" customHeight="1" x14ac:dyDescent="0.2">
      <c r="A56" s="237" t="s">
        <v>32</v>
      </c>
      <c r="B56" s="238"/>
      <c r="C56" s="238"/>
      <c r="D56" s="238"/>
      <c r="E56" s="238"/>
      <c r="F56" s="238"/>
      <c r="G56" s="238"/>
      <c r="H56" s="238"/>
      <c r="I56" s="238"/>
      <c r="J56" s="238"/>
      <c r="K56" s="66"/>
      <c r="L56" s="66"/>
      <c r="M56" s="31"/>
      <c r="N56" s="73"/>
      <c r="O56" s="73"/>
    </row>
    <row r="57" spans="1:15" s="64" customFormat="1" ht="13.5" customHeight="1" x14ac:dyDescent="0.2">
      <c r="A57" s="234" t="s">
        <v>33</v>
      </c>
      <c r="B57" s="235"/>
      <c r="C57" s="235"/>
      <c r="D57" s="235"/>
      <c r="E57" s="235"/>
      <c r="F57" s="235"/>
      <c r="G57" s="235"/>
      <c r="H57" s="235"/>
      <c r="I57" s="235"/>
      <c r="J57" s="235"/>
      <c r="K57" s="74"/>
      <c r="L57" s="74"/>
      <c r="M57" s="65"/>
      <c r="N57" s="73"/>
      <c r="O57" s="73"/>
    </row>
    <row r="58" spans="1:15" s="64" customFormat="1" ht="20.100000000000001" customHeight="1" x14ac:dyDescent="0.2">
      <c r="A58" s="236"/>
      <c r="B58" s="235"/>
      <c r="C58" s="235"/>
      <c r="D58" s="235"/>
      <c r="E58" s="235"/>
      <c r="F58" s="235"/>
      <c r="G58" s="235"/>
      <c r="H58" s="235"/>
      <c r="I58" s="235"/>
      <c r="J58" s="235"/>
      <c r="K58" s="74"/>
      <c r="L58" s="74"/>
      <c r="M58" s="65"/>
      <c r="N58" s="73"/>
      <c r="O58" s="73"/>
    </row>
    <row r="59" spans="1:15" s="75" customFormat="1" ht="23.25" customHeight="1" x14ac:dyDescent="0.2">
      <c r="A59" s="232" t="s">
        <v>52</v>
      </c>
      <c r="B59" s="233"/>
      <c r="C59" s="233"/>
      <c r="D59" s="233"/>
      <c r="E59" s="233"/>
      <c r="F59" s="233"/>
      <c r="G59" s="233"/>
      <c r="H59" s="233"/>
      <c r="I59" s="233"/>
      <c r="J59" s="233"/>
      <c r="K59" s="67"/>
      <c r="L59" s="67"/>
    </row>
    <row r="60" spans="1:15" ht="20.100000000000001" customHeight="1" x14ac:dyDescent="0.2">
      <c r="A60" s="144"/>
      <c r="B60" s="144"/>
      <c r="C60" s="144"/>
      <c r="D60" s="144"/>
      <c r="E60" s="144"/>
      <c r="F60" s="144"/>
      <c r="G60" s="144"/>
      <c r="H60" s="144"/>
      <c r="I60" s="144"/>
      <c r="J60" s="144"/>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30/09/2019</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19</vt:lpstr>
      <vt:lpstr>Feb 19</vt:lpstr>
      <vt:lpstr>Mar 19</vt:lpstr>
      <vt:lpstr>Apr 19</vt:lpstr>
      <vt:lpstr>May 19</vt:lpstr>
      <vt:lpstr>Jun 19</vt:lpstr>
      <vt:lpstr>Jul 19</vt:lpstr>
      <vt:lpstr>Aug 19</vt:lpstr>
      <vt:lpstr>Sep 19</vt:lpstr>
      <vt:lpstr>Oct 19</vt:lpstr>
      <vt:lpstr>Nov 19</vt:lpstr>
      <vt:lpstr>Dec 19</vt:lpstr>
      <vt:lpstr>ABS Estimated Population</vt:lpstr>
      <vt:lpstr>% Var From Prev Month</vt:lpstr>
      <vt:lpstr>'Apr 19'!Print_Area</vt:lpstr>
      <vt:lpstr>'Aug 19'!Print_Area</vt:lpstr>
      <vt:lpstr>'Dec 19'!Print_Area</vt:lpstr>
      <vt:lpstr>'Feb 19'!Print_Area</vt:lpstr>
      <vt:lpstr>'Jul 19'!Print_Area</vt:lpstr>
      <vt:lpstr>'Jun 19'!Print_Area</vt:lpstr>
      <vt:lpstr>'May 19'!Print_Area</vt:lpstr>
      <vt:lpstr>'Nov 19'!Print_Area</vt:lpstr>
      <vt:lpstr>'Oct 19'!Print_Area</vt:lpstr>
      <vt:lpstr>'Sep 19'!Print_Area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Knighton, Michael</cp:lastModifiedBy>
  <cp:lastPrinted>2019-12-08T23:58:55Z</cp:lastPrinted>
  <dcterms:created xsi:type="dcterms:W3CDTF">2003-02-03T22:50:28Z</dcterms:created>
  <dcterms:modified xsi:type="dcterms:W3CDTF">2020-01-06T05:10:45Z</dcterms:modified>
</cp:coreProperties>
</file>