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updateLinks="never" codeName="ThisWorkbook" defaultThemeVersion="124226"/>
  <mc:AlternateContent xmlns:mc="http://schemas.openxmlformats.org/markup-compatibility/2006">
    <mc:Choice Requires="x15">
      <x15ac:absPath xmlns:x15ac="http://schemas.microsoft.com/office/spreadsheetml/2010/11/ac" url="C:\Users\VMW420\Downloads\"/>
    </mc:Choice>
  </mc:AlternateContent>
  <xr:revisionPtr revIDLastSave="0" documentId="13_ncr:1_{B6FAB073-B36C-4816-9C75-6A33550049F7}" xr6:coauthVersionLast="47" xr6:coauthVersionMax="47" xr10:uidLastSave="{00000000-0000-0000-0000-000000000000}"/>
  <bookViews>
    <workbookView xWindow="1560" yWindow="1560" windowWidth="38700" windowHeight="15435" tabRatio="947" activeTab="10" xr2:uid="{00000000-000D-0000-FFFF-FFFF00000000}"/>
  </bookViews>
  <sheets>
    <sheet name="Jan 24" sheetId="16" r:id="rId1"/>
    <sheet name="Feb 24" sheetId="19" r:id="rId2"/>
    <sheet name="Mar 24" sheetId="20" r:id="rId3"/>
    <sheet name="Apr 24" sheetId="21" r:id="rId4"/>
    <sheet name="May 24" sheetId="24" r:id="rId5"/>
    <sheet name="Jun 24" sheetId="27" r:id="rId6"/>
    <sheet name="Jul 24" sheetId="33" r:id="rId7"/>
    <sheet name="Aug 24" sheetId="29" r:id="rId8"/>
    <sheet name="Sep 24" sheetId="30" r:id="rId9"/>
    <sheet name="Oct 24" sheetId="31" r:id="rId10"/>
    <sheet name="Nov 24" sheetId="32" r:id="rId11"/>
    <sheet name="Dec 24" sheetId="28" r:id="rId12"/>
    <sheet name="ABS Estimated Population" sheetId="23" r:id="rId13"/>
    <sheet name="% Var From Prev Month" sheetId="17" r:id="rId14"/>
  </sheets>
  <externalReferences>
    <externalReference r:id="rId15"/>
  </externalReferences>
  <definedNames>
    <definedName name="_xlnm.Print_Area" localSheetId="3">'Apr 24'!$A$1:$J$59</definedName>
    <definedName name="_xlnm.Print_Area" localSheetId="7">'Aug 24'!$A$1:$J$62</definedName>
    <definedName name="_xlnm.Print_Area" localSheetId="11">'Dec 24'!$A$1:$L$60</definedName>
    <definedName name="_xlnm.Print_Area" localSheetId="1">'Feb 24'!$A$1:$J$59</definedName>
    <definedName name="_xlnm.Print_Area" localSheetId="6">'Jul 24'!$A$1:$L$60</definedName>
    <definedName name="_xlnm.Print_Area" localSheetId="5">'Jun 24'!$A$1:$L$60</definedName>
    <definedName name="_xlnm.Print_Area" localSheetId="4">'May 24'!$A$1:$L$60</definedName>
    <definedName name="_xlnm.Print_Area" localSheetId="10">'Nov 24'!$A$1:$L$60</definedName>
    <definedName name="_xlnm.Print_Area" localSheetId="9">'Oct 24'!$A$1:$L$60</definedName>
    <definedName name="_xlnm.Print_Area" localSheetId="8">'Sep 24'!$A$1:$L$60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30" l="1"/>
  <c r="C11" i="20"/>
  <c r="D11" i="20"/>
  <c r="D50" i="28" l="1"/>
  <c r="E50" i="28"/>
  <c r="F50" i="28"/>
  <c r="G50" i="28"/>
  <c r="H50" i="28"/>
  <c r="I50" i="28"/>
  <c r="J50" i="28"/>
  <c r="J16" i="16" l="1"/>
  <c r="D11" i="23"/>
  <c r="C11" i="23"/>
  <c r="E3" i="28" l="1"/>
  <c r="E4" i="28"/>
  <c r="E5" i="28"/>
  <c r="E6" i="28"/>
  <c r="E7" i="28"/>
  <c r="E8" i="28"/>
  <c r="E9" i="28"/>
  <c r="E10" i="28"/>
  <c r="E3" i="31" l="1"/>
  <c r="E50" i="27" l="1"/>
  <c r="F50" i="27"/>
  <c r="G50" i="27"/>
  <c r="H50" i="27"/>
  <c r="I50" i="27"/>
  <c r="D50" i="27"/>
  <c r="D37" i="27"/>
  <c r="E37" i="27"/>
  <c r="F37" i="27"/>
  <c r="G37" i="27"/>
  <c r="H37" i="27"/>
  <c r="I37" i="27"/>
  <c r="C37" i="27"/>
  <c r="D24" i="27"/>
  <c r="E24" i="27"/>
  <c r="F24" i="27"/>
  <c r="G24" i="27"/>
  <c r="H24" i="27"/>
  <c r="I24" i="27"/>
  <c r="C24" i="27"/>
  <c r="C11" i="27"/>
  <c r="E4" i="20" l="1"/>
  <c r="E5" i="20"/>
  <c r="E6" i="20"/>
  <c r="E7" i="20"/>
  <c r="E8" i="20"/>
  <c r="E9" i="20"/>
  <c r="E10" i="20"/>
  <c r="E3" i="20"/>
  <c r="E3" i="19"/>
  <c r="J17" i="32" l="1"/>
  <c r="J18" i="32"/>
  <c r="J19" i="32"/>
  <c r="J20" i="32"/>
  <c r="J21" i="32"/>
  <c r="J22" i="32"/>
  <c r="J23" i="32"/>
  <c r="J16" i="32"/>
  <c r="J34" i="32" l="1"/>
  <c r="I37" i="32"/>
  <c r="J21" i="27"/>
  <c r="J20" i="27"/>
  <c r="J19" i="27"/>
  <c r="J23" i="21"/>
  <c r="J22" i="21"/>
  <c r="J19" i="21"/>
  <c r="J18" i="21"/>
  <c r="J17" i="21"/>
  <c r="E10" i="23"/>
  <c r="E9" i="23"/>
  <c r="E8" i="23"/>
  <c r="E7" i="23"/>
  <c r="E6" i="23"/>
  <c r="E5" i="23"/>
  <c r="E4" i="23"/>
  <c r="E3" i="23"/>
  <c r="E3" i="27"/>
  <c r="J36" i="24"/>
  <c r="J35" i="24"/>
  <c r="J33" i="24"/>
  <c r="J16" i="24"/>
  <c r="J17" i="24"/>
  <c r="J18" i="24"/>
  <c r="J19" i="24"/>
  <c r="J20" i="24"/>
  <c r="J21" i="24"/>
  <c r="E10" i="21"/>
  <c r="E9" i="21"/>
  <c r="E8" i="21"/>
  <c r="E7" i="21"/>
  <c r="E6" i="21"/>
  <c r="E5" i="21"/>
  <c r="E4" i="21"/>
  <c r="E3" i="21"/>
  <c r="J36" i="20"/>
  <c r="J35" i="20"/>
  <c r="J34" i="20"/>
  <c r="J33" i="20"/>
  <c r="J32" i="20"/>
  <c r="J31" i="20"/>
  <c r="J30" i="20"/>
  <c r="J29" i="20"/>
  <c r="J23" i="20"/>
  <c r="J22" i="20"/>
  <c r="J21" i="20"/>
  <c r="J20" i="20"/>
  <c r="J19" i="20"/>
  <c r="J18" i="20"/>
  <c r="J17" i="20"/>
  <c r="J16" i="20"/>
  <c r="J21" i="21"/>
  <c r="J20" i="21"/>
  <c r="J16" i="21"/>
  <c r="H50" i="30"/>
  <c r="E50" i="30"/>
  <c r="D11" i="33"/>
  <c r="C11" i="24"/>
  <c r="E11" i="27" s="1"/>
  <c r="D11" i="24"/>
  <c r="C24" i="29"/>
  <c r="D24" i="29"/>
  <c r="E24" i="29"/>
  <c r="J20" i="28"/>
  <c r="J50" i="31"/>
  <c r="D11" i="21"/>
  <c r="D24" i="16"/>
  <c r="E24" i="16"/>
  <c r="F24" i="16"/>
  <c r="G24" i="16"/>
  <c r="H24" i="16"/>
  <c r="C24" i="16"/>
  <c r="C11" i="16"/>
  <c r="E11" i="16" s="1"/>
  <c r="I24" i="29"/>
  <c r="J24" i="29" s="1"/>
  <c r="E4" i="16"/>
  <c r="E5" i="16"/>
  <c r="E6" i="16"/>
  <c r="E7" i="16"/>
  <c r="E8" i="16"/>
  <c r="E9" i="16"/>
  <c r="E10" i="16"/>
  <c r="E3" i="16"/>
  <c r="D37" i="19"/>
  <c r="E37" i="19"/>
  <c r="F37" i="19"/>
  <c r="G37" i="19"/>
  <c r="H37" i="19"/>
  <c r="I37" i="19"/>
  <c r="C37" i="19"/>
  <c r="D11" i="28"/>
  <c r="D11" i="32"/>
  <c r="D11" i="31"/>
  <c r="C11" i="31"/>
  <c r="F24" i="33"/>
  <c r="G24" i="33"/>
  <c r="H24" i="33"/>
  <c r="I24" i="33"/>
  <c r="C11" i="33"/>
  <c r="G37" i="21"/>
  <c r="C37" i="21"/>
  <c r="D24" i="21"/>
  <c r="E24" i="21"/>
  <c r="F24" i="21"/>
  <c r="G24" i="21"/>
  <c r="H24" i="21"/>
  <c r="C24" i="21"/>
  <c r="C11" i="21"/>
  <c r="D11" i="19"/>
  <c r="D50" i="32"/>
  <c r="E50" i="32"/>
  <c r="F50" i="32"/>
  <c r="G50" i="32"/>
  <c r="H50" i="32"/>
  <c r="I50" i="32"/>
  <c r="C11" i="32"/>
  <c r="J50" i="32"/>
  <c r="D24" i="28"/>
  <c r="E24" i="28"/>
  <c r="F24" i="28"/>
  <c r="G24" i="28"/>
  <c r="H24" i="28"/>
  <c r="I24" i="28"/>
  <c r="J24" i="28" s="1"/>
  <c r="D37" i="28"/>
  <c r="E37" i="28"/>
  <c r="F37" i="28"/>
  <c r="G37" i="28"/>
  <c r="H37" i="28"/>
  <c r="I37" i="28"/>
  <c r="D24" i="32"/>
  <c r="E24" i="32"/>
  <c r="F24" i="32"/>
  <c r="G24" i="32"/>
  <c r="H24" i="32"/>
  <c r="I24" i="32"/>
  <c r="J24" i="32" s="1"/>
  <c r="D37" i="32"/>
  <c r="E37" i="32"/>
  <c r="F37" i="32"/>
  <c r="G37" i="32"/>
  <c r="H37" i="32"/>
  <c r="D24" i="31"/>
  <c r="E24" i="31"/>
  <c r="F24" i="31"/>
  <c r="G24" i="31"/>
  <c r="H24" i="31"/>
  <c r="I24" i="31"/>
  <c r="J24" i="31" s="1"/>
  <c r="D37" i="31"/>
  <c r="E37" i="31"/>
  <c r="F37" i="31"/>
  <c r="G37" i="31"/>
  <c r="H37" i="31"/>
  <c r="I37" i="31"/>
  <c r="E50" i="31"/>
  <c r="F50" i="31"/>
  <c r="G50" i="31"/>
  <c r="H50" i="31"/>
  <c r="I50" i="31"/>
  <c r="D24" i="30"/>
  <c r="E24" i="30"/>
  <c r="F24" i="30"/>
  <c r="G24" i="30"/>
  <c r="H24" i="30"/>
  <c r="I24" i="30"/>
  <c r="J24" i="30" s="1"/>
  <c r="D37" i="30"/>
  <c r="E37" i="30"/>
  <c r="F37" i="30"/>
  <c r="G37" i="30"/>
  <c r="H37" i="30"/>
  <c r="I37" i="30"/>
  <c r="E50" i="29"/>
  <c r="F50" i="29"/>
  <c r="G50" i="29"/>
  <c r="H50" i="29"/>
  <c r="I50" i="29"/>
  <c r="D37" i="20"/>
  <c r="E37" i="20"/>
  <c r="F37" i="20"/>
  <c r="G37" i="20"/>
  <c r="H37" i="20"/>
  <c r="C37" i="20"/>
  <c r="D24" i="20"/>
  <c r="E24" i="20"/>
  <c r="F24" i="20"/>
  <c r="G24" i="20"/>
  <c r="H24" i="20"/>
  <c r="C24" i="20"/>
  <c r="I24" i="20"/>
  <c r="J24" i="20" s="1"/>
  <c r="J32" i="19"/>
  <c r="J33" i="19"/>
  <c r="J18" i="19"/>
  <c r="J19" i="19"/>
  <c r="J20" i="19"/>
  <c r="C11" i="19"/>
  <c r="E11" i="19" s="1"/>
  <c r="J31" i="16"/>
  <c r="J32" i="16"/>
  <c r="I37" i="16"/>
  <c r="J18" i="16"/>
  <c r="J19" i="16"/>
  <c r="I24" i="16"/>
  <c r="J24" i="16" s="1"/>
  <c r="C11" i="28"/>
  <c r="E11" i="28" s="1"/>
  <c r="C24" i="28"/>
  <c r="C37" i="28"/>
  <c r="C24" i="32"/>
  <c r="C37" i="32"/>
  <c r="C37" i="31"/>
  <c r="D24" i="24"/>
  <c r="E24" i="24"/>
  <c r="F24" i="24"/>
  <c r="G24" i="24"/>
  <c r="H24" i="24"/>
  <c r="I24" i="24"/>
  <c r="J24" i="24" s="1"/>
  <c r="C24" i="24"/>
  <c r="D37" i="24"/>
  <c r="E37" i="24"/>
  <c r="F37" i="24"/>
  <c r="G37" i="24"/>
  <c r="H37" i="24"/>
  <c r="C37" i="24"/>
  <c r="J29" i="16"/>
  <c r="J30" i="16"/>
  <c r="J33" i="16"/>
  <c r="J34" i="16"/>
  <c r="J35" i="16"/>
  <c r="J36" i="16"/>
  <c r="J17" i="16"/>
  <c r="J20" i="16"/>
  <c r="J21" i="16"/>
  <c r="J22" i="16"/>
  <c r="J23" i="16"/>
  <c r="J34" i="29"/>
  <c r="J35" i="29"/>
  <c r="J36" i="29"/>
  <c r="J34" i="24"/>
  <c r="J16" i="31"/>
  <c r="J17" i="31"/>
  <c r="E4" i="19"/>
  <c r="E5" i="19"/>
  <c r="E6" i="19"/>
  <c r="E7" i="19"/>
  <c r="E8" i="19"/>
  <c r="E9" i="19"/>
  <c r="E10" i="19"/>
  <c r="J36" i="28"/>
  <c r="J35" i="28"/>
  <c r="J34" i="28"/>
  <c r="J33" i="28"/>
  <c r="J32" i="28"/>
  <c r="J31" i="28"/>
  <c r="J30" i="28"/>
  <c r="J29" i="28"/>
  <c r="J36" i="32"/>
  <c r="J35" i="32"/>
  <c r="J33" i="32"/>
  <c r="J32" i="32"/>
  <c r="J31" i="32"/>
  <c r="J30" i="32"/>
  <c r="J29" i="32"/>
  <c r="J36" i="31"/>
  <c r="J35" i="31"/>
  <c r="J34" i="31"/>
  <c r="J33" i="31"/>
  <c r="J32" i="31"/>
  <c r="J30" i="31"/>
  <c r="J29" i="31"/>
  <c r="J36" i="30"/>
  <c r="J35" i="30"/>
  <c r="J34" i="30"/>
  <c r="J33" i="30"/>
  <c r="J32" i="30"/>
  <c r="J31" i="30"/>
  <c r="J30" i="30"/>
  <c r="J29" i="30"/>
  <c r="J33" i="29"/>
  <c r="J32" i="29"/>
  <c r="J31" i="29"/>
  <c r="J30" i="29"/>
  <c r="J29" i="29"/>
  <c r="J32" i="24"/>
  <c r="J31" i="24"/>
  <c r="J30" i="24"/>
  <c r="J23" i="28"/>
  <c r="J22" i="28"/>
  <c r="J21" i="28"/>
  <c r="J19" i="28"/>
  <c r="J18" i="28"/>
  <c r="J17" i="28"/>
  <c r="J16" i="28"/>
  <c r="J23" i="31"/>
  <c r="J22" i="31"/>
  <c r="J21" i="31"/>
  <c r="J20" i="31"/>
  <c r="J19" i="31"/>
  <c r="J23" i="30"/>
  <c r="J22" i="30"/>
  <c r="J21" i="30"/>
  <c r="J20" i="30"/>
  <c r="J19" i="30"/>
  <c r="J18" i="30"/>
  <c r="J17" i="30"/>
  <c r="J16" i="30"/>
  <c r="J23" i="29"/>
  <c r="J22" i="29"/>
  <c r="J21" i="29"/>
  <c r="J20" i="29"/>
  <c r="J19" i="29"/>
  <c r="J18" i="29"/>
  <c r="J17" i="29"/>
  <c r="J16" i="29"/>
  <c r="J23" i="33"/>
  <c r="J22" i="33"/>
  <c r="J21" i="33"/>
  <c r="J20" i="33"/>
  <c r="J19" i="33"/>
  <c r="J18" i="33"/>
  <c r="J17" i="33"/>
  <c r="J16" i="33"/>
  <c r="J23" i="27"/>
  <c r="J22" i="27"/>
  <c r="J18" i="27"/>
  <c r="J17" i="27"/>
  <c r="J16" i="27"/>
  <c r="J23" i="24"/>
  <c r="J22" i="24"/>
  <c r="C11" i="29"/>
  <c r="D50" i="16"/>
  <c r="E50" i="16"/>
  <c r="F50" i="16"/>
  <c r="G50" i="16"/>
  <c r="H50" i="16"/>
  <c r="I50" i="16"/>
  <c r="E3" i="24"/>
  <c r="E4" i="29"/>
  <c r="E5" i="29"/>
  <c r="E6" i="29"/>
  <c r="E7" i="29"/>
  <c r="E8" i="29"/>
  <c r="E9" i="29"/>
  <c r="E10" i="29"/>
  <c r="I37" i="29"/>
  <c r="E3" i="29"/>
  <c r="E4" i="33"/>
  <c r="E5" i="33"/>
  <c r="E6" i="33"/>
  <c r="E7" i="33"/>
  <c r="E8" i="33"/>
  <c r="E9" i="33"/>
  <c r="E10" i="33"/>
  <c r="E3" i="33"/>
  <c r="D50" i="31"/>
  <c r="D50" i="30"/>
  <c r="F50" i="30"/>
  <c r="G50" i="30"/>
  <c r="I50" i="30"/>
  <c r="D50" i="19"/>
  <c r="E50" i="19"/>
  <c r="F50" i="19"/>
  <c r="G50" i="19"/>
  <c r="H50" i="19"/>
  <c r="I50" i="19"/>
  <c r="J36" i="19"/>
  <c r="J35" i="19"/>
  <c r="J34" i="19"/>
  <c r="J30" i="19"/>
  <c r="J29" i="19"/>
  <c r="J23" i="19"/>
  <c r="J22" i="19"/>
  <c r="J21" i="19"/>
  <c r="J17" i="19"/>
  <c r="J16" i="19"/>
  <c r="E3" i="32"/>
  <c r="E4" i="32"/>
  <c r="E5" i="32"/>
  <c r="E6" i="32"/>
  <c r="E7" i="32"/>
  <c r="E8" i="32"/>
  <c r="E9" i="32"/>
  <c r="E10" i="32"/>
  <c r="E4" i="31"/>
  <c r="E5" i="31"/>
  <c r="E6" i="31"/>
  <c r="E7" i="31"/>
  <c r="E8" i="31"/>
  <c r="E9" i="31"/>
  <c r="E10" i="31"/>
  <c r="C24" i="31"/>
  <c r="E3" i="30"/>
  <c r="E4" i="30"/>
  <c r="E5" i="30"/>
  <c r="E6" i="30"/>
  <c r="E7" i="30"/>
  <c r="E8" i="30"/>
  <c r="E9" i="30"/>
  <c r="E10" i="30"/>
  <c r="C24" i="30"/>
  <c r="C37" i="30"/>
  <c r="D11" i="29"/>
  <c r="F24" i="29"/>
  <c r="G24" i="29"/>
  <c r="H24" i="29"/>
  <c r="C37" i="29"/>
  <c r="D37" i="29"/>
  <c r="E37" i="29"/>
  <c r="F37" i="29"/>
  <c r="G37" i="29"/>
  <c r="H37" i="29"/>
  <c r="D50" i="29"/>
  <c r="E4" i="27"/>
  <c r="E5" i="27"/>
  <c r="E6" i="27"/>
  <c r="E7" i="27"/>
  <c r="E8" i="27"/>
  <c r="E9" i="27"/>
  <c r="E10" i="27"/>
  <c r="E4" i="24"/>
  <c r="E5" i="24"/>
  <c r="E6" i="24"/>
  <c r="E7" i="24"/>
  <c r="E8" i="24"/>
  <c r="E9" i="24"/>
  <c r="E10" i="24"/>
  <c r="D50" i="24"/>
  <c r="E50" i="24"/>
  <c r="F50" i="24"/>
  <c r="G50" i="24"/>
  <c r="H50" i="24"/>
  <c r="I50" i="24"/>
  <c r="D50" i="20"/>
  <c r="E50" i="20"/>
  <c r="F50" i="20"/>
  <c r="G50" i="20"/>
  <c r="H50" i="20"/>
  <c r="I50" i="20"/>
  <c r="C24" i="19"/>
  <c r="D24" i="19"/>
  <c r="E24" i="19"/>
  <c r="F24" i="19"/>
  <c r="G24" i="19"/>
  <c r="H24" i="19"/>
  <c r="C37" i="16"/>
  <c r="D37" i="16"/>
  <c r="E37" i="16"/>
  <c r="F37" i="16"/>
  <c r="G37" i="16"/>
  <c r="H37" i="16"/>
  <c r="J18" i="31"/>
  <c r="J31" i="31"/>
  <c r="J31" i="19"/>
  <c r="I24" i="19"/>
  <c r="J24" i="19" s="1"/>
  <c r="J50" i="16" l="1"/>
  <c r="E11" i="31"/>
  <c r="E11" i="24"/>
  <c r="E11" i="32"/>
  <c r="E11" i="29"/>
  <c r="J50" i="30"/>
  <c r="J50" i="29"/>
  <c r="H37" i="33"/>
  <c r="G37" i="33"/>
  <c r="F37" i="33"/>
  <c r="J24" i="33"/>
  <c r="D24" i="33"/>
  <c r="E11" i="33"/>
  <c r="I37" i="24"/>
  <c r="J37" i="24" s="1"/>
  <c r="J50" i="24"/>
  <c r="G50" i="21"/>
  <c r="H37" i="21"/>
  <c r="F37" i="21"/>
  <c r="E37" i="21"/>
  <c r="D37" i="21"/>
  <c r="E11" i="21"/>
  <c r="J50" i="20"/>
  <c r="E11" i="30"/>
  <c r="J29" i="24"/>
  <c r="I24" i="21"/>
  <c r="I37" i="20"/>
  <c r="J37" i="20" s="1"/>
  <c r="J50" i="19"/>
  <c r="E11" i="20"/>
  <c r="J37" i="32"/>
  <c r="J37" i="16"/>
  <c r="J37" i="28"/>
  <c r="J37" i="31"/>
  <c r="J37" i="30"/>
  <c r="J37" i="29"/>
  <c r="E11" i="23"/>
  <c r="J37" i="19"/>
  <c r="J29" i="33" l="1"/>
  <c r="J24" i="21"/>
  <c r="D50" i="21"/>
  <c r="J24" i="27"/>
  <c r="J30" i="33" l="1"/>
  <c r="F50" i="33"/>
  <c r="G50" i="33"/>
  <c r="H50" i="33"/>
  <c r="D37" i="33"/>
  <c r="E24" i="33"/>
  <c r="C24" i="33"/>
  <c r="H50" i="21"/>
  <c r="F50" i="21"/>
  <c r="E50" i="21"/>
  <c r="J29" i="21"/>
  <c r="J29" i="27"/>
  <c r="J31" i="33" l="1"/>
  <c r="C37" i="33"/>
  <c r="E37" i="33"/>
  <c r="J30" i="21"/>
  <c r="J30" i="27"/>
  <c r="J32" i="33" l="1"/>
  <c r="D50" i="33"/>
  <c r="J31" i="21"/>
  <c r="J31" i="27"/>
  <c r="J33" i="33" l="1"/>
  <c r="E50" i="33"/>
  <c r="J32" i="21"/>
  <c r="J32" i="27"/>
  <c r="J34" i="33" l="1"/>
  <c r="J33" i="21"/>
  <c r="J33" i="27"/>
  <c r="J35" i="33" l="1"/>
  <c r="J34" i="21"/>
  <c r="J34" i="27"/>
  <c r="J36" i="33" l="1"/>
  <c r="I37" i="33"/>
  <c r="J35" i="21"/>
  <c r="J36" i="27"/>
  <c r="J35" i="27"/>
  <c r="J37" i="33" l="1"/>
  <c r="J36" i="21"/>
  <c r="I37" i="21"/>
  <c r="J37" i="27"/>
  <c r="J37" i="21" l="1"/>
  <c r="J50" i="27"/>
  <c r="J50" i="33" l="1"/>
  <c r="I50" i="33"/>
  <c r="I50" i="21"/>
  <c r="J50" i="21"/>
</calcChain>
</file>

<file path=xl/sharedStrings.xml><?xml version="1.0" encoding="utf-8"?>
<sst xmlns="http://schemas.openxmlformats.org/spreadsheetml/2006/main" count="982" uniqueCount="60">
  <si>
    <t>Male</t>
  </si>
  <si>
    <t>Female</t>
  </si>
  <si>
    <t>Total</t>
  </si>
  <si>
    <t>NSW</t>
  </si>
  <si>
    <t>VIC</t>
  </si>
  <si>
    <t>QLD</t>
  </si>
  <si>
    <t>SA</t>
  </si>
  <si>
    <t>WA</t>
  </si>
  <si>
    <t>TAS</t>
  </si>
  <si>
    <t>NT</t>
  </si>
  <si>
    <t>ACT</t>
  </si>
  <si>
    <t>AGE GROUP</t>
  </si>
  <si>
    <t>25-34</t>
  </si>
  <si>
    <t>35-44</t>
  </si>
  <si>
    <t>45-54</t>
  </si>
  <si>
    <t>55-64</t>
  </si>
  <si>
    <t>65+</t>
  </si>
  <si>
    <t>STATE</t>
  </si>
  <si>
    <t>TOTAL</t>
  </si>
  <si>
    <t>Note:</t>
  </si>
  <si>
    <t>Unknown Gender</t>
  </si>
  <si>
    <t>18-24</t>
  </si>
  <si>
    <t>Grand Total Intent Registrations</t>
  </si>
  <si>
    <t>State % of Total Intent Registrations</t>
  </si>
  <si>
    <t>% Variance from previous month</t>
  </si>
  <si>
    <t>State</t>
  </si>
  <si>
    <t>% of ABS Estimated Population</t>
  </si>
  <si>
    <r>
      <t>Please note:</t>
    </r>
    <r>
      <rPr>
        <sz val="9"/>
        <rFont val="Arial"/>
        <family val="2"/>
      </rPr>
      <t xml:space="preserve">  Excludes estimated population for 0-15 year old residents</t>
    </r>
  </si>
  <si>
    <t xml:space="preserve"> </t>
  </si>
  <si>
    <t xml:space="preserve">Total </t>
  </si>
  <si>
    <r>
      <t xml:space="preserve">3. State % of Total Intent Registrations =  </t>
    </r>
    <r>
      <rPr>
        <sz val="10"/>
        <rFont val="Arial"/>
        <family val="2"/>
      </rPr>
      <t>Grand Total Intent Registrations for State/Grand Total Intent Registrations.</t>
    </r>
  </si>
  <si>
    <r>
      <t xml:space="preserve">4. Negative Variance </t>
    </r>
    <r>
      <rPr>
        <sz val="10"/>
        <rFont val="Arial"/>
        <family val="2"/>
      </rPr>
      <t>occurs due to: intent registration being strengthened to consent, registration end-dated due to death or by request, registrant moved to another state.</t>
    </r>
  </si>
  <si>
    <r>
      <t xml:space="preserve">2. Grand Total Intent Registrations = </t>
    </r>
    <r>
      <rPr>
        <sz val="10"/>
        <rFont val="Arial"/>
        <family val="2"/>
      </rPr>
      <t>Female Total + Male Total + 5120  Registrations that have no Gender.</t>
    </r>
  </si>
  <si>
    <r>
      <t xml:space="preserve">2. Grand Total Intent Registrations = </t>
    </r>
    <r>
      <rPr>
        <sz val="10"/>
        <rFont val="Arial"/>
        <family val="2"/>
      </rPr>
      <t>Female Total + Male Total + Registrations that have no Gender.</t>
    </r>
  </si>
  <si>
    <r>
      <t xml:space="preserve">2. Grand Total Intent Registrations = </t>
    </r>
    <r>
      <rPr>
        <sz val="10"/>
        <rFont val="Arial"/>
        <family val="2"/>
      </rPr>
      <t>Female Total + Male Total + 5102 Registrations that have no Gender.</t>
    </r>
  </si>
  <si>
    <r>
      <t xml:space="preserve">2. Grand Total Intent Registrations = </t>
    </r>
    <r>
      <rPr>
        <sz val="10"/>
        <rFont val="Arial"/>
        <family val="2"/>
      </rPr>
      <t>Female Total + Male Total + 5094 Registrations that have no Gender.</t>
    </r>
  </si>
  <si>
    <r>
      <t xml:space="preserve">2. Grand Total Intent Registrations = </t>
    </r>
    <r>
      <rPr>
        <sz val="10"/>
        <rFont val="Arial"/>
        <family val="2"/>
      </rPr>
      <t>Female Total  + Male Total  + Registrations that have no Gender.</t>
    </r>
  </si>
  <si>
    <t>The above stats should be updated September of each year</t>
  </si>
  <si>
    <t xml:space="preserve">To access the stats, go onto the ABS website and click on: </t>
  </si>
  <si>
    <t>- Statistics</t>
  </si>
  <si>
    <t>- People</t>
  </si>
  <si>
    <t>- Population</t>
  </si>
  <si>
    <t>- National, state and Territory Population</t>
  </si>
  <si>
    <t>- Population by age and sex - national</t>
  </si>
  <si>
    <t>- Choose "Option 8" on the tabs below</t>
  </si>
  <si>
    <r>
      <t xml:space="preserve">1. % of ABS Estimated Population (as at 30 June 2022)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</si>
  <si>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t>5. The above tables include registrants who DO NOT wish to donate = 6486</t>
  </si>
  <si>
    <t>5. The above tables include registrants who DO NOT wish to donate = 6485</t>
  </si>
  <si>
    <t>5. The above tables include registrants who DO NOT wish to donate = 6492</t>
  </si>
  <si>
    <t>5. The above tables include registrants who DO NOT wish to donate = 6,493</t>
  </si>
  <si>
    <t xml:space="preserve">Population figures are customised population projections for 30 June 2023 prepared by ABS according to assumptions agreed to by the Department of Health and Ageing.  Copyright in ABS data resides with the Commonwealth of Australia. </t>
  </si>
  <si>
    <r>
      <t xml:space="preserve">1. % of ABS Estimated Population (as at 30 June 2023)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</si>
  <si>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t>5. The above tables include registrants who DO NOT wish to donate = 6493</t>
  </si>
  <si>
    <t>Grand Total Registrations For December 2023
Used to Calculate % Variance from previous month for January 2024</t>
  </si>
  <si>
    <t>5. The above tables include registrants who DO NOT wish to donate = 6511</t>
  </si>
  <si>
    <t>5. The above tables include registrants who DO NOT wish to donate = 6506</t>
  </si>
  <si>
    <t>5. The above tables include registrants who DO NOT wish to donate = 6513</t>
  </si>
  <si>
    <t>5. The above tables include registrants who DO NOT wish to donate = 6525</t>
  </si>
  <si>
    <t>5. The above tables include registrants who DO NOT wish to donate = 6526</t>
  </si>
  <si>
    <t>5. The above tables include registrants who DO NOT wish to donate = 6529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</si>
</sst>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 ###\ ##0"/>
    <numFmt numFmtId="165" formatCode="#,##0;[Red]#,##0"/>
    <numFmt numFmtId="166" formatCode="0.0%"/>
    <numFmt numFmtId="167" formatCode="#,##0_ ;\-#,##0\ "/>
  </numFmts>
  <fonts count="22" x14ac:knownFonts="1">
    <font>
      <sz val="10"/>
      <name val="Arial"/>
    </font>
    <font>
      <sz val="10"/>
      <name val="Arial"/>
      <family val="2"/>
    </font>
    <font>
      <sz val="9"/>
      <name val="Arial"/>
      <family val="2"/>
    </font>
    <font>
      <b/>
      <sz val="9"/>
      <color indexed="9"/>
      <name val="Arial"/>
      <family val="2"/>
    </font>
    <font>
      <b/>
      <sz val="9"/>
      <name val="Arial"/>
      <family val="2"/>
    </font>
    <font>
      <sz val="8"/>
      <name val="Arial"/>
      <family val="2"/>
    </font>
    <font>
      <b/>
      <sz val="10"/>
      <color indexed="9"/>
      <name val="Arial"/>
      <family val="2"/>
    </font>
    <font>
      <sz val="10"/>
      <color indexed="8"/>
      <name val="Arial"/>
      <family val="2"/>
    </font>
    <font>
      <sz val="10"/>
      <color indexed="9"/>
      <name val="Arial"/>
      <family val="2"/>
    </font>
    <font>
      <b/>
      <sz val="10"/>
      <color indexed="9"/>
      <name val="Arial"/>
      <family val="2"/>
    </font>
    <font>
      <sz val="10"/>
      <name val="Arial"/>
      <family val="2"/>
    </font>
    <font>
      <b/>
      <sz val="10"/>
      <name val="Arial"/>
      <family val="2"/>
    </font>
    <font>
      <sz val="10"/>
      <name val="Arial"/>
      <family val="2"/>
    </font>
    <font>
      <b/>
      <sz val="10"/>
      <color indexed="10"/>
      <name val="Arial"/>
      <family val="2"/>
    </font>
    <font>
      <sz val="10"/>
      <name val="Arial"/>
      <family val="2"/>
    </font>
    <font>
      <b/>
      <sz val="10"/>
      <name val="Arial"/>
      <family val="2"/>
    </font>
    <font>
      <sz val="10"/>
      <color indexed="9"/>
      <name val="Arial"/>
      <family val="2"/>
    </font>
    <font>
      <sz val="10"/>
      <name val="Arial"/>
      <family val="2"/>
    </font>
    <font>
      <b/>
      <sz val="9"/>
      <color theme="0"/>
      <name val="Arial"/>
      <family val="2"/>
    </font>
    <font>
      <b/>
      <sz val="10"/>
      <color rgb="FFFF0000"/>
      <name val="Arial"/>
      <family val="2"/>
    </font>
    <font>
      <sz val="10"/>
      <color rgb="FFFF0000"/>
      <name val="Arial"/>
      <family val="2"/>
    </font>
    <font>
      <b/>
      <sz val="8"/>
      <name val="Arial"/>
      <family val="2"/>
    </font>
  </fonts>
  <fills count="9">
    <fill>
      <patternFill patternType="none"/>
    </fill>
    <fill>
      <patternFill patternType="gray125"/>
    </fill>
    <fill>
      <patternFill patternType="solid">
        <fgColor indexed="16"/>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rgb="FFC00000"/>
        <bgColor indexed="64"/>
      </patternFill>
    </fill>
    <fill>
      <patternFill patternType="solid">
        <fgColor theme="0" tint="-0.34998626667073579"/>
        <bgColor indexed="64"/>
      </patternFill>
    </fill>
    <fill>
      <patternFill patternType="solid">
        <fgColor rgb="FF96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5">
    <xf numFmtId="0" fontId="0" fillId="0" borderId="0" xfId="0"/>
    <xf numFmtId="0" fontId="0" fillId="0" borderId="0" xfId="0" applyAlignment="1">
      <alignment horizontal="left"/>
    </xf>
    <xf numFmtId="0" fontId="4" fillId="0" borderId="0" xfId="0" applyFont="1"/>
    <xf numFmtId="3" fontId="0" fillId="0" borderId="0" xfId="0" applyNumberFormat="1"/>
    <xf numFmtId="0" fontId="2" fillId="0" borderId="0" xfId="0" applyFont="1"/>
    <xf numFmtId="0" fontId="2" fillId="0" borderId="0" xfId="0" applyFont="1" applyAlignment="1">
      <alignment horizontal="center"/>
    </xf>
    <xf numFmtId="1" fontId="0" fillId="0" borderId="0" xfId="0" applyNumberFormat="1"/>
    <xf numFmtId="1" fontId="2" fillId="0" borderId="0" xfId="0" applyNumberFormat="1" applyFont="1" applyAlignment="1">
      <alignment horizontal="center"/>
    </xf>
    <xf numFmtId="0" fontId="0" fillId="0" borderId="0" xfId="0" applyAlignment="1">
      <alignment horizontal="center"/>
    </xf>
    <xf numFmtId="0" fontId="7" fillId="0" borderId="0" xfId="0" applyFont="1" applyAlignment="1">
      <alignment horizontal="center"/>
    </xf>
    <xf numFmtId="0" fontId="9" fillId="3" borderId="1" xfId="0" applyFont="1" applyFill="1" applyBorder="1" applyAlignment="1">
      <alignment horizontal="center" vertical="center" wrapText="1"/>
    </xf>
    <xf numFmtId="0" fontId="11" fillId="0" borderId="0" xfId="0" applyFont="1"/>
    <xf numFmtId="0" fontId="11" fillId="0" borderId="0" xfId="0" applyFont="1" applyAlignment="1">
      <alignment horizontal="center"/>
    </xf>
    <xf numFmtId="0" fontId="12" fillId="0" borderId="0" xfId="0" applyFont="1"/>
    <xf numFmtId="9" fontId="9" fillId="3" borderId="1" xfId="0" applyNumberFormat="1" applyFont="1" applyFill="1" applyBorder="1" applyAlignment="1">
      <alignment horizontal="center" vertical="center" wrapText="1"/>
    </xf>
    <xf numFmtId="0" fontId="11" fillId="0" borderId="0" xfId="0" applyFont="1" applyAlignment="1">
      <alignment horizontal="center" wrapText="1"/>
    </xf>
    <xf numFmtId="10" fontId="10" fillId="0" borderId="1" xfId="0" applyNumberFormat="1" applyFont="1" applyBorder="1" applyAlignment="1">
      <alignment horizontal="center"/>
    </xf>
    <xf numFmtId="164" fontId="11" fillId="0" borderId="0" xfId="0" applyNumberFormat="1" applyFont="1" applyAlignment="1">
      <alignment horizontal="center"/>
    </xf>
    <xf numFmtId="164" fontId="11" fillId="0" borderId="0" xfId="0" applyNumberFormat="1" applyFont="1"/>
    <xf numFmtId="164" fontId="9" fillId="2" borderId="1" xfId="0" applyNumberFormat="1" applyFont="1" applyFill="1" applyBorder="1" applyAlignment="1">
      <alignment horizontal="center"/>
    </xf>
    <xf numFmtId="10" fontId="9" fillId="2" borderId="1" xfId="2" applyNumberFormat="1" applyFont="1" applyFill="1" applyBorder="1" applyAlignment="1">
      <alignment horizontal="center"/>
    </xf>
    <xf numFmtId="10" fontId="9" fillId="2" borderId="1" xfId="0" applyNumberFormat="1" applyFont="1" applyFill="1" applyBorder="1" applyAlignment="1">
      <alignment horizontal="center"/>
    </xf>
    <xf numFmtId="0" fontId="9" fillId="3" borderId="1" xfId="0" applyFont="1" applyFill="1" applyBorder="1" applyAlignment="1">
      <alignment horizontal="center"/>
    </xf>
    <xf numFmtId="0" fontId="9" fillId="3" borderId="1" xfId="0" applyFont="1" applyFill="1" applyBorder="1" applyAlignment="1">
      <alignment horizontal="center" wrapText="1"/>
    </xf>
    <xf numFmtId="0" fontId="10" fillId="0" borderId="0" xfId="0" applyFont="1"/>
    <xf numFmtId="0" fontId="11" fillId="0" borderId="0" xfId="0" applyFont="1" applyAlignment="1">
      <alignment horizontal="left" vertical="center"/>
    </xf>
    <xf numFmtId="0" fontId="14" fillId="0" borderId="0" xfId="0" applyFont="1"/>
    <xf numFmtId="0" fontId="12" fillId="0" borderId="0" xfId="0" applyFont="1" applyAlignment="1">
      <alignment horizontal="center"/>
    </xf>
    <xf numFmtId="0" fontId="11" fillId="0" borderId="0" xfId="0" applyFont="1" applyAlignment="1">
      <alignment wrapText="1"/>
    </xf>
    <xf numFmtId="3" fontId="10" fillId="0" borderId="1" xfId="0" applyNumberFormat="1" applyFont="1" applyBorder="1" applyAlignment="1">
      <alignment horizontal="center"/>
    </xf>
    <xf numFmtId="164" fontId="10" fillId="0" borderId="0" xfId="0" applyNumberFormat="1" applyFont="1" applyAlignment="1">
      <alignment horizontal="center"/>
    </xf>
    <xf numFmtId="3" fontId="10" fillId="0" borderId="0" xfId="0" applyNumberFormat="1" applyFont="1" applyAlignment="1">
      <alignment horizontal="center"/>
    </xf>
    <xf numFmtId="3" fontId="11" fillId="0" borderId="0" xfId="0" applyNumberFormat="1" applyFont="1" applyAlignment="1">
      <alignment horizontal="center"/>
    </xf>
    <xf numFmtId="0" fontId="10" fillId="0" borderId="0" xfId="0" applyFont="1" applyAlignment="1">
      <alignment horizontal="center"/>
    </xf>
    <xf numFmtId="0" fontId="9" fillId="0" borderId="0" xfId="0" applyFont="1" applyAlignment="1">
      <alignment horizontal="center" vertical="center"/>
    </xf>
    <xf numFmtId="0" fontId="14" fillId="0" borderId="0" xfId="0" applyFont="1" applyAlignment="1">
      <alignment horizontal="center"/>
    </xf>
    <xf numFmtId="9" fontId="11" fillId="0" borderId="0" xfId="0" applyNumberFormat="1" applyFont="1" applyAlignment="1">
      <alignment horizontal="center" vertical="center" wrapText="1" shrinkToFit="1"/>
    </xf>
    <xf numFmtId="1" fontId="10" fillId="0" borderId="0" xfId="0" applyNumberFormat="1" applyFont="1" applyAlignment="1">
      <alignment horizontal="center"/>
    </xf>
    <xf numFmtId="1" fontId="11" fillId="0" borderId="0" xfId="0" applyNumberFormat="1" applyFont="1" applyAlignment="1">
      <alignment horizontal="center"/>
    </xf>
    <xf numFmtId="49" fontId="3" fillId="0" borderId="0" xfId="0" applyNumberFormat="1" applyFont="1" applyAlignment="1">
      <alignment horizontal="center" vertical="top" wrapText="1"/>
    </xf>
    <xf numFmtId="0" fontId="6" fillId="0" borderId="0" xfId="0" applyFont="1" applyAlignment="1">
      <alignment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xf>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3" fontId="9" fillId="2" borderId="1" xfId="0" applyNumberFormat="1" applyFont="1" applyFill="1" applyBorder="1" applyAlignment="1">
      <alignment horizontal="center"/>
    </xf>
    <xf numFmtId="0" fontId="11" fillId="0" borderId="0" xfId="0" applyFont="1" applyAlignment="1">
      <alignment horizontal="left"/>
    </xf>
    <xf numFmtId="0" fontId="12" fillId="0" borderId="0" xfId="0" applyFont="1" applyAlignment="1">
      <alignment horizontal="left" vertical="center"/>
    </xf>
    <xf numFmtId="0" fontId="12" fillId="0" borderId="0" xfId="0" applyFont="1" applyAlignment="1">
      <alignment horizontal="left"/>
    </xf>
    <xf numFmtId="0" fontId="13" fillId="0" borderId="0" xfId="0" applyFont="1"/>
    <xf numFmtId="164" fontId="10" fillId="0" borderId="0" xfId="0" applyNumberFormat="1" applyFont="1"/>
    <xf numFmtId="164" fontId="9" fillId="0" borderId="0" xfId="0" applyNumberFormat="1" applyFont="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0" fontId="14" fillId="4" borderId="0" xfId="0" applyFont="1" applyFill="1"/>
    <xf numFmtId="10" fontId="0" fillId="0" borderId="1" xfId="0" applyNumberFormat="1" applyBorder="1" applyAlignment="1">
      <alignment horizontal="center"/>
    </xf>
    <xf numFmtId="3" fontId="8" fillId="2" borderId="1" xfId="0" applyNumberFormat="1" applyFont="1" applyFill="1" applyBorder="1" applyAlignment="1">
      <alignment horizontal="center"/>
    </xf>
    <xf numFmtId="10" fontId="8" fillId="2" borderId="1" xfId="0" applyNumberFormat="1" applyFont="1" applyFill="1" applyBorder="1" applyAlignment="1">
      <alignment horizontal="center"/>
    </xf>
    <xf numFmtId="165" fontId="0" fillId="0" borderId="1" xfId="0" applyNumberFormat="1" applyBorder="1" applyAlignment="1">
      <alignment horizontal="center"/>
    </xf>
    <xf numFmtId="165" fontId="11" fillId="4" borderId="1" xfId="0" applyNumberFormat="1" applyFont="1" applyFill="1" applyBorder="1" applyAlignment="1">
      <alignment horizontal="center"/>
    </xf>
    <xf numFmtId="165" fontId="10" fillId="0" borderId="1" xfId="0" applyNumberFormat="1" applyFont="1" applyBorder="1" applyAlignment="1">
      <alignment horizontal="center"/>
    </xf>
    <xf numFmtId="165" fontId="9" fillId="2" borderId="1" xfId="0" applyNumberFormat="1" applyFont="1" applyFill="1" applyBorder="1" applyAlignment="1">
      <alignment horizontal="center"/>
    </xf>
    <xf numFmtId="0" fontId="14" fillId="4" borderId="0" xfId="0" applyFont="1" applyFill="1" applyAlignment="1">
      <alignment horizontal="center"/>
    </xf>
    <xf numFmtId="3" fontId="6" fillId="2" borderId="1" xfId="0" applyNumberFormat="1" applyFont="1" applyFill="1" applyBorder="1" applyAlignment="1">
      <alignment horizontal="center"/>
    </xf>
    <xf numFmtId="10" fontId="6" fillId="2" borderId="1" xfId="0" applyNumberFormat="1" applyFont="1" applyFill="1" applyBorder="1" applyAlignment="1">
      <alignment horizontal="center"/>
    </xf>
    <xf numFmtId="0" fontId="12" fillId="5" borderId="0" xfId="0" applyFont="1" applyFill="1"/>
    <xf numFmtId="0" fontId="11" fillId="5" borderId="0" xfId="0" applyFont="1" applyFill="1" applyAlignment="1">
      <alignment horizontal="left"/>
    </xf>
    <xf numFmtId="0" fontId="12" fillId="5" borderId="0" xfId="0" applyFont="1" applyFill="1" applyAlignment="1">
      <alignment horizontal="left" vertical="center"/>
    </xf>
    <xf numFmtId="0" fontId="12" fillId="5" borderId="0" xfId="0" applyFont="1" applyFill="1" applyAlignment="1">
      <alignment horizontal="left"/>
    </xf>
    <xf numFmtId="0" fontId="14" fillId="5" borderId="0" xfId="0" applyFont="1" applyFill="1"/>
    <xf numFmtId="0" fontId="16" fillId="3" borderId="1" xfId="0" applyFont="1" applyFill="1" applyBorder="1" applyAlignment="1">
      <alignment horizontal="center"/>
    </xf>
    <xf numFmtId="0" fontId="9" fillId="3" borderId="1" xfId="0" applyFont="1" applyFill="1" applyBorder="1" applyAlignment="1">
      <alignment horizontal="center" vertical="center"/>
    </xf>
    <xf numFmtId="166" fontId="10" fillId="0" borderId="1" xfId="0" applyNumberFormat="1" applyFont="1" applyBorder="1" applyAlignment="1" applyProtection="1">
      <alignment horizontal="center"/>
      <protection locked="0"/>
    </xf>
    <xf numFmtId="166" fontId="10" fillId="0" borderId="1" xfId="0" applyNumberFormat="1" applyFont="1" applyBorder="1" applyAlignment="1">
      <alignment horizontal="center"/>
    </xf>
    <xf numFmtId="166" fontId="9" fillId="2" borderId="1" xfId="0" applyNumberFormat="1" applyFont="1" applyFill="1" applyBorder="1" applyAlignment="1">
      <alignment horizontal="center"/>
    </xf>
    <xf numFmtId="10" fontId="10" fillId="0" borderId="1" xfId="0" applyNumberFormat="1" applyFont="1" applyBorder="1" applyAlignment="1">
      <alignment horizontal="center" vertical="center"/>
    </xf>
    <xf numFmtId="10" fontId="9" fillId="2" borderId="1" xfId="2" applyNumberFormat="1" applyFont="1" applyFill="1" applyBorder="1" applyAlignment="1">
      <alignment horizontal="center" vertical="center"/>
    </xf>
    <xf numFmtId="10" fontId="9" fillId="2" borderId="1" xfId="0" applyNumberFormat="1" applyFont="1" applyFill="1" applyBorder="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4" fillId="0" borderId="1" xfId="0" applyFont="1" applyBorder="1" applyAlignment="1">
      <alignment horizontal="center"/>
    </xf>
    <xf numFmtId="165" fontId="3" fillId="2" borderId="1" xfId="0" applyNumberFormat="1" applyFont="1" applyFill="1" applyBorder="1" applyAlignment="1">
      <alignment horizontal="center"/>
    </xf>
    <xf numFmtId="0" fontId="18" fillId="6" borderId="1" xfId="0" applyFont="1" applyFill="1" applyBorder="1" applyAlignment="1">
      <alignment horizontal="center"/>
    </xf>
    <xf numFmtId="165" fontId="9" fillId="2" borderId="1" xfId="1" applyNumberFormat="1" applyFont="1" applyFill="1" applyBorder="1" applyAlignment="1">
      <alignment horizontal="center" vertical="center"/>
    </xf>
    <xf numFmtId="166" fontId="6" fillId="2" borderId="1" xfId="0" applyNumberFormat="1" applyFont="1" applyFill="1" applyBorder="1" applyAlignment="1">
      <alignment horizontal="center"/>
    </xf>
    <xf numFmtId="165" fontId="6" fillId="2" borderId="1" xfId="0" applyNumberFormat="1" applyFont="1" applyFill="1" applyBorder="1" applyAlignment="1">
      <alignment horizontal="center"/>
    </xf>
    <xf numFmtId="165" fontId="17" fillId="4" borderId="1" xfId="0" applyNumberFormat="1" applyFont="1" applyFill="1" applyBorder="1" applyAlignment="1">
      <alignment horizontal="center"/>
    </xf>
    <xf numFmtId="166" fontId="10" fillId="0" borderId="1" xfId="0" applyNumberFormat="1" applyFont="1" applyBorder="1" applyAlignment="1" applyProtection="1">
      <alignment horizontal="center" vertical="center"/>
      <protection locked="0"/>
    </xf>
    <xf numFmtId="166" fontId="10" fillId="0" borderId="1" xfId="0" applyNumberFormat="1" applyFont="1" applyBorder="1" applyAlignment="1">
      <alignment horizontal="center" vertical="center"/>
    </xf>
    <xf numFmtId="166" fontId="9" fillId="2" borderId="1" xfId="0" applyNumberFormat="1" applyFont="1" applyFill="1" applyBorder="1" applyAlignment="1">
      <alignment horizontal="center" vertical="center"/>
    </xf>
    <xf numFmtId="0" fontId="14" fillId="5" borderId="0" xfId="0" applyFont="1" applyFill="1" applyAlignment="1">
      <alignment horizontal="center"/>
    </xf>
    <xf numFmtId="0" fontId="14" fillId="5" borderId="0" xfId="0" applyFont="1" applyFill="1" applyAlignment="1">
      <alignment horizontal="center" vertical="center"/>
    </xf>
    <xf numFmtId="165" fontId="11" fillId="0" borderId="1" xfId="0" applyNumberFormat="1" applyFont="1" applyBorder="1" applyAlignment="1">
      <alignment horizontal="center"/>
    </xf>
    <xf numFmtId="165" fontId="9" fillId="7" borderId="1" xfId="0" applyNumberFormat="1" applyFont="1" applyFill="1" applyBorder="1" applyAlignment="1">
      <alignment horizontal="center"/>
    </xf>
    <xf numFmtId="10" fontId="9" fillId="7" borderId="1" xfId="2" applyNumberFormat="1" applyFont="1" applyFill="1" applyBorder="1" applyAlignment="1">
      <alignment horizontal="center"/>
    </xf>
    <xf numFmtId="10" fontId="9" fillId="7" borderId="1" xfId="0" applyNumberFormat="1" applyFont="1" applyFill="1" applyBorder="1" applyAlignment="1">
      <alignment horizontal="center"/>
    </xf>
    <xf numFmtId="166" fontId="9" fillId="7" borderId="1" xfId="0" applyNumberFormat="1" applyFont="1" applyFill="1" applyBorder="1" applyAlignment="1">
      <alignment horizontal="center"/>
    </xf>
    <xf numFmtId="165" fontId="9" fillId="8" borderId="1" xfId="0" applyNumberFormat="1" applyFont="1" applyFill="1" applyBorder="1" applyAlignment="1">
      <alignment horizontal="center"/>
    </xf>
    <xf numFmtId="3" fontId="11" fillId="4" borderId="1" xfId="0" applyNumberFormat="1" applyFont="1" applyFill="1" applyBorder="1" applyAlignment="1">
      <alignment horizontal="center"/>
    </xf>
    <xf numFmtId="3" fontId="9" fillId="2" borderId="1" xfId="1"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67" fontId="10" fillId="0" borderId="1" xfId="1" applyNumberFormat="1" applyFont="1" applyBorder="1" applyAlignment="1">
      <alignment horizontal="center"/>
    </xf>
    <xf numFmtId="9" fontId="9" fillId="2" borderId="1" xfId="2" applyFont="1" applyFill="1" applyBorder="1" applyAlignment="1">
      <alignment horizontal="center"/>
    </xf>
    <xf numFmtId="0" fontId="1" fillId="0" borderId="0" xfId="0" applyFont="1"/>
    <xf numFmtId="0" fontId="20" fillId="0" borderId="0" xfId="0" applyFont="1"/>
    <xf numFmtId="0" fontId="0" fillId="0" borderId="1" xfId="0" applyBorder="1"/>
    <xf numFmtId="10" fontId="0" fillId="0" borderId="1" xfId="0" applyNumberFormat="1" applyBorder="1"/>
    <xf numFmtId="165" fontId="10" fillId="0" borderId="1" xfId="0" applyNumberFormat="1" applyFont="1" applyBorder="1" applyAlignment="1">
      <alignment horizontal="right"/>
    </xf>
    <xf numFmtId="3" fontId="0" fillId="0" borderId="1" xfId="0" applyNumberFormat="1" applyBorder="1"/>
    <xf numFmtId="165" fontId="0" fillId="0" borderId="1" xfId="0" applyNumberFormat="1" applyBorder="1" applyAlignment="1">
      <alignment horizontal="right"/>
    </xf>
    <xf numFmtId="3" fontId="10" fillId="0" borderId="1" xfId="0" applyNumberFormat="1" applyFont="1" applyBorder="1" applyAlignment="1">
      <alignment horizontal="right"/>
    </xf>
    <xf numFmtId="165" fontId="11" fillId="4" borderId="1" xfId="0" applyNumberFormat="1" applyFont="1" applyFill="1" applyBorder="1" applyAlignment="1">
      <alignment horizontal="right"/>
    </xf>
    <xf numFmtId="3" fontId="0" fillId="0" borderId="1" xfId="0" applyNumberFormat="1" applyBorder="1" applyAlignment="1">
      <alignment horizontal="right"/>
    </xf>
    <xf numFmtId="10" fontId="10" fillId="0" borderId="1" xfId="0" applyNumberFormat="1" applyFont="1" applyBorder="1" applyAlignment="1">
      <alignment horizontal="right"/>
    </xf>
    <xf numFmtId="165" fontId="9" fillId="2" borderId="1" xfId="0" applyNumberFormat="1" applyFont="1" applyFill="1" applyBorder="1" applyAlignment="1">
      <alignment horizontal="right"/>
    </xf>
    <xf numFmtId="10" fontId="9" fillId="2" borderId="1" xfId="2" applyNumberFormat="1" applyFont="1" applyFill="1" applyBorder="1" applyAlignment="1">
      <alignment horizontal="right"/>
    </xf>
    <xf numFmtId="10" fontId="8" fillId="2" borderId="1" xfId="0" applyNumberFormat="1" applyFont="1" applyFill="1" applyBorder="1" applyAlignment="1">
      <alignment horizontal="right"/>
    </xf>
    <xf numFmtId="166" fontId="11" fillId="0" borderId="1" xfId="0" applyNumberFormat="1" applyFont="1" applyBorder="1" applyAlignment="1">
      <alignment horizontal="right"/>
    </xf>
    <xf numFmtId="166" fontId="9" fillId="2" borderId="1" xfId="0" applyNumberFormat="1" applyFont="1" applyFill="1" applyBorder="1" applyAlignment="1">
      <alignment horizontal="right"/>
    </xf>
    <xf numFmtId="165" fontId="1" fillId="0" borderId="1" xfId="0" applyNumberFormat="1" applyFont="1" applyBorder="1" applyAlignment="1">
      <alignment horizontal="center"/>
    </xf>
    <xf numFmtId="166" fontId="1" fillId="0" borderId="1" xfId="0" applyNumberFormat="1" applyFont="1" applyBorder="1" applyAlignment="1" applyProtection="1">
      <alignment horizontal="center"/>
      <protection locked="0"/>
    </xf>
    <xf numFmtId="166" fontId="1" fillId="0" borderId="1" xfId="0" applyNumberFormat="1" applyFont="1" applyBorder="1" applyAlignment="1">
      <alignment horizontal="center"/>
    </xf>
    <xf numFmtId="3" fontId="0" fillId="0" borderId="1" xfId="0" applyNumberFormat="1" applyBorder="1" applyAlignment="1">
      <alignment wrapText="1"/>
    </xf>
    <xf numFmtId="0" fontId="9" fillId="3" borderId="2" xfId="0" applyFont="1" applyFill="1" applyBorder="1" applyAlignment="1">
      <alignment horizontal="center"/>
    </xf>
    <xf numFmtId="165" fontId="9" fillId="2" borderId="11" xfId="0" applyNumberFormat="1" applyFont="1" applyFill="1" applyBorder="1" applyAlignment="1">
      <alignment horizontal="center"/>
    </xf>
    <xf numFmtId="165" fontId="6" fillId="2" borderId="11" xfId="0" applyNumberFormat="1" applyFont="1" applyFill="1" applyBorder="1" applyAlignment="1">
      <alignment horizontal="center"/>
    </xf>
    <xf numFmtId="165" fontId="1" fillId="4" borderId="1" xfId="0" applyNumberFormat="1" applyFont="1" applyFill="1" applyBorder="1" applyAlignment="1">
      <alignment horizontal="right"/>
    </xf>
    <xf numFmtId="165" fontId="1" fillId="4" borderId="1" xfId="0" applyNumberFormat="1" applyFont="1" applyFill="1" applyBorder="1" applyAlignment="1">
      <alignment horizontal="center"/>
    </xf>
    <xf numFmtId="3" fontId="1" fillId="4" borderId="1" xfId="0" applyNumberFormat="1" applyFont="1" applyFill="1" applyBorder="1" applyAlignment="1">
      <alignment horizontal="right"/>
    </xf>
    <xf numFmtId="0" fontId="0" fillId="0" borderId="9" xfId="0" applyBorder="1"/>
    <xf numFmtId="0" fontId="0" fillId="0" borderId="2" xfId="0" applyBorder="1"/>
    <xf numFmtId="0" fontId="0" fillId="0" borderId="11" xfId="0" applyBorder="1"/>
    <xf numFmtId="0" fontId="21" fillId="0" borderId="5" xfId="0" applyFont="1" applyBorder="1"/>
    <xf numFmtId="0" fontId="21" fillId="0" borderId="6" xfId="0" applyFont="1" applyBorder="1"/>
    <xf numFmtId="0" fontId="5" fillId="0" borderId="7" xfId="0" applyFont="1" applyBorder="1"/>
    <xf numFmtId="1" fontId="5" fillId="0" borderId="8" xfId="0" applyNumberFormat="1" applyFont="1" applyBorder="1"/>
    <xf numFmtId="0" fontId="5" fillId="0" borderId="9" xfId="0" applyFont="1" applyBorder="1"/>
    <xf numFmtId="1" fontId="5" fillId="0" borderId="10" xfId="0" applyNumberFormat="1" applyFont="1" applyBorder="1"/>
    <xf numFmtId="0" fontId="0" fillId="0" borderId="12" xfId="0" applyBorder="1"/>
    <xf numFmtId="0" fontId="0" fillId="0" borderId="13" xfId="0" applyBorder="1"/>
    <xf numFmtId="10" fontId="0" fillId="0" borderId="0" xfId="0" applyNumberFormat="1"/>
    <xf numFmtId="0" fontId="9" fillId="2" borderId="1" xfId="0" applyFont="1" applyFill="1" applyBorder="1" applyAlignment="1">
      <alignment horizontal="center" vertical="center" textRotation="56"/>
    </xf>
    <xf numFmtId="0" fontId="10" fillId="2" borderId="1" xfId="0" applyFont="1" applyFill="1" applyBorder="1" applyAlignment="1">
      <alignment horizontal="center"/>
    </xf>
    <xf numFmtId="0" fontId="9"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10" fillId="0" borderId="1" xfId="0" applyFont="1" applyBorder="1" applyAlignment="1">
      <alignment horizontal="center"/>
    </xf>
    <xf numFmtId="0" fontId="13" fillId="4" borderId="0" xfId="0" applyFont="1" applyFill="1" applyAlignment="1">
      <alignment horizontal="left"/>
    </xf>
    <xf numFmtId="0" fontId="14" fillId="4" borderId="0" xfId="0" applyFont="1" applyFill="1" applyAlignment="1">
      <alignment horizontal="left"/>
    </xf>
    <xf numFmtId="0" fontId="11" fillId="4" borderId="0" xfId="0" applyFont="1" applyFill="1" applyAlignment="1">
      <alignment horizontal="left"/>
    </xf>
    <xf numFmtId="0" fontId="12" fillId="4" borderId="0" xfId="0" applyFont="1" applyFill="1" applyAlignment="1">
      <alignment horizontal="left"/>
    </xf>
    <xf numFmtId="0" fontId="11" fillId="4" borderId="0" xfId="0" applyFont="1" applyFill="1" applyAlignment="1">
      <alignment horizontal="left" wrapText="1"/>
    </xf>
    <xf numFmtId="0" fontId="11" fillId="4" borderId="0" xfId="0" applyFont="1" applyFill="1" applyAlignment="1">
      <alignment horizontal="left" vertical="center"/>
    </xf>
    <xf numFmtId="0" fontId="12" fillId="4" borderId="0" xfId="0" applyFont="1" applyFill="1" applyAlignment="1">
      <alignment horizontal="left" vertical="center"/>
    </xf>
    <xf numFmtId="0" fontId="12" fillId="4" borderId="0" xfId="0" applyFont="1" applyFill="1" applyAlignment="1">
      <alignment horizontal="left" wrapText="1"/>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3" xfId="0" applyFont="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3" borderId="1" xfId="0" applyFont="1" applyFill="1" applyBorder="1" applyAlignment="1">
      <alignment horizontal="center" vertical="center" wrapText="1"/>
    </xf>
    <xf numFmtId="0" fontId="10" fillId="0" borderId="1" xfId="0" applyFont="1" applyBorder="1" applyAlignment="1">
      <alignment horizontal="center" wrapText="1"/>
    </xf>
    <xf numFmtId="0" fontId="12" fillId="0" borderId="1" xfId="0" applyFont="1" applyBorder="1" applyAlignment="1">
      <alignment horizontal="center" wrapText="1"/>
    </xf>
    <xf numFmtId="0" fontId="10" fillId="0" borderId="1" xfId="0" applyFont="1" applyBorder="1" applyAlignment="1">
      <alignment wrapText="1"/>
    </xf>
    <xf numFmtId="0" fontId="12" fillId="0" borderId="1" xfId="0" applyFont="1" applyBorder="1" applyAlignment="1">
      <alignment wrapText="1"/>
    </xf>
    <xf numFmtId="0" fontId="9" fillId="2" borderId="1" xfId="0" applyFont="1" applyFill="1" applyBorder="1" applyAlignment="1">
      <alignment horizontal="center"/>
    </xf>
    <xf numFmtId="0" fontId="9" fillId="2" borderId="1" xfId="0" applyFont="1" applyFill="1" applyBorder="1" applyAlignment="1">
      <alignment vertical="center" textRotation="56"/>
    </xf>
    <xf numFmtId="0" fontId="10" fillId="2" borderId="2" xfId="0" applyFont="1" applyFill="1" applyBorder="1"/>
    <xf numFmtId="0" fontId="10" fillId="2" borderId="3" xfId="0" applyFont="1" applyFill="1" applyBorder="1"/>
    <xf numFmtId="0" fontId="10" fillId="2" borderId="4" xfId="0" applyFont="1" applyFill="1" applyBorder="1"/>
    <xf numFmtId="0" fontId="10" fillId="2" borderId="1" xfId="0" applyFont="1" applyFill="1" applyBorder="1"/>
    <xf numFmtId="0" fontId="10" fillId="0" borderId="1" xfId="0" applyFont="1" applyBorder="1"/>
    <xf numFmtId="0" fontId="13" fillId="5" borderId="0" xfId="0" applyFont="1" applyFill="1"/>
    <xf numFmtId="0" fontId="14" fillId="5" borderId="0" xfId="0" applyFont="1" applyFill="1"/>
    <xf numFmtId="0" fontId="11" fillId="5" borderId="0" xfId="0" applyFont="1" applyFill="1" applyAlignment="1">
      <alignment horizontal="left"/>
    </xf>
    <xf numFmtId="0" fontId="11" fillId="5" borderId="0" xfId="0" applyFont="1" applyFill="1"/>
    <xf numFmtId="0" fontId="12" fillId="5" borderId="0" xfId="0" applyFont="1" applyFill="1"/>
    <xf numFmtId="0" fontId="11" fillId="5" borderId="0" xfId="0" applyFont="1" applyFill="1" applyAlignment="1">
      <alignment horizontal="left" wrapText="1"/>
    </xf>
    <xf numFmtId="0" fontId="12" fillId="5" borderId="0" xfId="0" applyFont="1" applyFill="1" applyAlignment="1">
      <alignment horizontal="left" wrapText="1"/>
    </xf>
    <xf numFmtId="0" fontId="11" fillId="5" borderId="0" xfId="0" applyFont="1" applyFill="1" applyAlignment="1">
      <alignment horizontal="left" vertical="center"/>
    </xf>
    <xf numFmtId="0" fontId="12" fillId="5" borderId="0" xfId="0" applyFont="1" applyFill="1" applyAlignment="1">
      <alignment horizontal="left" vertical="center"/>
    </xf>
    <xf numFmtId="0" fontId="13" fillId="0" borderId="0" xfId="0" applyFont="1" applyAlignment="1">
      <alignment horizontal="left"/>
    </xf>
    <xf numFmtId="0" fontId="14" fillId="0" borderId="0" xfId="0" applyFont="1" applyAlignment="1">
      <alignment horizontal="left"/>
    </xf>
    <xf numFmtId="0" fontId="9" fillId="2" borderId="5" xfId="0" applyFont="1" applyFill="1" applyBorder="1" applyAlignment="1">
      <alignment horizontal="center" vertical="center" textRotation="56"/>
    </xf>
    <xf numFmtId="0" fontId="10" fillId="2" borderId="6"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11" fillId="0" borderId="0" xfId="0" applyFont="1" applyAlignment="1">
      <alignment horizontal="left"/>
    </xf>
    <xf numFmtId="0" fontId="12" fillId="0" borderId="0" xfId="0" applyFont="1" applyAlignment="1">
      <alignment horizontal="left"/>
    </xf>
    <xf numFmtId="0" fontId="11" fillId="0" borderId="0" xfId="0" applyFont="1" applyAlignment="1">
      <alignment horizontal="left" wrapText="1"/>
    </xf>
    <xf numFmtId="0" fontId="12" fillId="0" borderId="0" xfId="0" applyFont="1" applyAlignment="1">
      <alignment horizontal="left" wrapText="1"/>
    </xf>
    <xf numFmtId="0" fontId="11" fillId="0" borderId="0" xfId="0" applyFont="1" applyAlignment="1">
      <alignment horizontal="left" vertical="center"/>
    </xf>
    <xf numFmtId="0" fontId="12" fillId="0" borderId="0" xfId="0" applyFont="1" applyAlignment="1">
      <alignment horizontal="left" vertical="center"/>
    </xf>
    <xf numFmtId="0" fontId="10" fillId="0" borderId="4" xfId="0" applyFont="1" applyBorder="1" applyAlignment="1">
      <alignment horizontal="center"/>
    </xf>
    <xf numFmtId="0" fontId="10" fillId="0" borderId="4" xfId="0" applyFont="1" applyBorder="1"/>
    <xf numFmtId="0" fontId="11" fillId="0" borderId="1" xfId="0" applyFont="1" applyBorder="1" applyAlignment="1">
      <alignment horizont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11" fillId="0" borderId="0" xfId="0" applyFont="1"/>
    <xf numFmtId="0" fontId="1" fillId="0" borderId="0" xfId="0" applyFont="1"/>
    <xf numFmtId="0" fontId="19" fillId="0" borderId="0" xfId="0" applyFont="1"/>
    <xf numFmtId="0" fontId="20" fillId="0" borderId="0" xfId="0" applyFont="1"/>
    <xf numFmtId="0" fontId="1" fillId="0" borderId="0" xfId="0" applyFont="1" applyAlignment="1">
      <alignment horizontal="left" wrapText="1"/>
    </xf>
    <xf numFmtId="0" fontId="1" fillId="0" borderId="0" xfId="0" applyFont="1" applyAlignment="1">
      <alignment horizontal="left" vertical="center"/>
    </xf>
    <xf numFmtId="0" fontId="13" fillId="5" borderId="0" xfId="0" applyFont="1" applyFill="1" applyAlignment="1">
      <alignment horizontal="left"/>
    </xf>
    <xf numFmtId="0" fontId="14" fillId="5" borderId="0" xfId="0" applyFont="1" applyFill="1" applyAlignment="1">
      <alignment horizontal="left"/>
    </xf>
    <xf numFmtId="0" fontId="12" fillId="5" borderId="0" xfId="0" applyFont="1" applyFill="1" applyAlignment="1">
      <alignment horizontal="left"/>
    </xf>
    <xf numFmtId="0" fontId="11" fillId="4" borderId="0" xfId="0" applyFont="1" applyFill="1"/>
    <xf numFmtId="0" fontId="12" fillId="4" borderId="0" xfId="0" applyFont="1" applyFill="1"/>
    <xf numFmtId="0" fontId="13" fillId="4" borderId="0" xfId="0" applyFont="1" applyFill="1"/>
    <xf numFmtId="0" fontId="14" fillId="4" borderId="0" xfId="0" applyFont="1" applyFill="1"/>
    <xf numFmtId="0" fontId="15" fillId="5" borderId="0" xfId="0" applyFont="1" applyFill="1"/>
    <xf numFmtId="49" fontId="3" fillId="2" borderId="0" xfId="0" applyNumberFormat="1" applyFont="1" applyFill="1" applyAlignment="1">
      <alignment horizontal="center" vertical="top" wrapText="1"/>
    </xf>
    <xf numFmtId="0" fontId="4" fillId="0" borderId="1" xfId="0" applyFont="1" applyBorder="1" applyAlignment="1">
      <alignment horizontal="left"/>
    </xf>
    <xf numFmtId="0" fontId="0" fillId="0" borderId="1" xfId="0" applyBorder="1"/>
    <xf numFmtId="0" fontId="3" fillId="2" borderId="0" xfId="0" applyFont="1" applyFill="1" applyAlignment="1">
      <alignment horizontal="center" wrapText="1"/>
    </xf>
    <xf numFmtId="0" fontId="3" fillId="2" borderId="0" xfId="0" applyFont="1" applyFill="1" applyAlignment="1">
      <alignment horizontal="center"/>
    </xf>
    <xf numFmtId="0" fontId="0" fillId="2" borderId="0" xfId="0" applyFill="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9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28215/AppData/Local/Microsoft/Windows/INetCache/Content.Outlook/B5CKSE77/AODR%20Register%20-%20Intent%20Registrations%20-%202017%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n 17"/>
      <sheetName val="Feb 17"/>
      <sheetName val="Mar 17"/>
      <sheetName val="Apr 17"/>
      <sheetName val="May 17"/>
      <sheetName val="Jun 17"/>
      <sheetName val="Jul 17"/>
      <sheetName val="Aug 17"/>
      <sheetName val="Sep 17"/>
      <sheetName val="Oct 17"/>
      <sheetName val="Nov 17"/>
      <sheetName val="Dec 17"/>
      <sheetName val="ABS Estimated Population"/>
      <sheetName val="% Var From Prev Mo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C3">
            <v>3043649</v>
          </cell>
          <cell r="D3">
            <v>3149013</v>
          </cell>
        </row>
        <row r="4">
          <cell r="C4">
            <v>2389933</v>
          </cell>
          <cell r="D4">
            <v>2491063</v>
          </cell>
        </row>
        <row r="5">
          <cell r="C5">
            <v>1886783</v>
          </cell>
          <cell r="D5">
            <v>1942845</v>
          </cell>
        </row>
        <row r="6">
          <cell r="C6">
            <v>682273</v>
          </cell>
          <cell r="D6">
            <v>706151</v>
          </cell>
        </row>
        <row r="7">
          <cell r="C7">
            <v>1046782</v>
          </cell>
          <cell r="D7">
            <v>1035805</v>
          </cell>
        </row>
        <row r="8">
          <cell r="C8">
            <v>206557</v>
          </cell>
          <cell r="D8">
            <v>211986</v>
          </cell>
        </row>
        <row r="9">
          <cell r="C9">
            <v>99623</v>
          </cell>
          <cell r="D9">
            <v>87990</v>
          </cell>
        </row>
        <row r="10">
          <cell r="C10">
            <v>155600</v>
          </cell>
          <cell r="D10">
            <v>160911</v>
          </cell>
        </row>
      </sheetData>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pageSetUpPr fitToPage="1"/>
  </sheetPr>
  <dimension ref="A1:M61"/>
  <sheetViews>
    <sheetView view="pageLayout" zoomScaleNormal="100" workbookViewId="0">
      <selection activeCell="E10" sqref="E10"/>
    </sheetView>
  </sheetViews>
  <sheetFormatPr defaultColWidth="9.140625" defaultRowHeight="20.100000000000001" customHeight="1" x14ac:dyDescent="0.2"/>
  <cols>
    <col min="1" max="2" width="8.7109375" style="35" customWidth="1"/>
    <col min="3" max="10" width="12.7109375" style="35" customWidth="1"/>
    <col min="11" max="69" width="12.7109375" style="26" customWidth="1"/>
    <col min="70" max="16384" width="9.140625" style="26"/>
  </cols>
  <sheetData>
    <row r="1" spans="1:12" s="13" customFormat="1" ht="20.100000000000001" customHeight="1" x14ac:dyDescent="0.2">
      <c r="A1" s="165" t="s">
        <v>11</v>
      </c>
      <c r="B1" s="166"/>
      <c r="C1" s="157"/>
      <c r="D1" s="158"/>
      <c r="E1" s="159"/>
      <c r="F1" s="11"/>
      <c r="G1" s="11"/>
      <c r="H1" s="11"/>
      <c r="I1" s="11"/>
      <c r="J1" s="27"/>
    </row>
    <row r="2" spans="1:12" s="13" customFormat="1" ht="53.25" customHeight="1" x14ac:dyDescent="0.2">
      <c r="A2" s="167"/>
      <c r="B2" s="167"/>
      <c r="C2" s="10" t="s">
        <v>22</v>
      </c>
      <c r="D2" s="10" t="s">
        <v>23</v>
      </c>
      <c r="E2" s="14" t="s">
        <v>24</v>
      </c>
      <c r="F2" s="11"/>
      <c r="G2" s="11"/>
      <c r="H2" s="11"/>
      <c r="I2" s="28"/>
      <c r="J2" s="27"/>
    </row>
    <row r="3" spans="1:12" s="13" customFormat="1" ht="20.100000000000001" customHeight="1" x14ac:dyDescent="0.2">
      <c r="A3" s="144" t="s">
        <v>17</v>
      </c>
      <c r="B3" s="22" t="s">
        <v>3</v>
      </c>
      <c r="C3" s="111">
        <v>1826541</v>
      </c>
      <c r="D3" s="109">
        <v>0.4254</v>
      </c>
      <c r="E3" s="116">
        <f>IF(C3=0,0,(C3-'% Var From Prev Month'!A3)/'% Var From Prev Month'!A3)</f>
        <v>-8.5947430828741262E-5</v>
      </c>
      <c r="F3" s="30"/>
      <c r="G3" s="18"/>
      <c r="H3" s="11"/>
      <c r="I3" s="11"/>
      <c r="J3" s="27"/>
    </row>
    <row r="4" spans="1:12" s="13" customFormat="1" ht="20.100000000000001" customHeight="1" x14ac:dyDescent="0.2">
      <c r="A4" s="144"/>
      <c r="B4" s="22" t="s">
        <v>4</v>
      </c>
      <c r="C4" s="111">
        <v>453072</v>
      </c>
      <c r="D4" s="109">
        <v>0.1055</v>
      </c>
      <c r="E4" s="116">
        <f>IF(C4=0,0,(C4-'% Var From Prev Month'!A4)/'% Var From Prev Month'!A4)</f>
        <v>1.8985134198407899E-4</v>
      </c>
      <c r="F4" s="30"/>
      <c r="G4" s="18"/>
      <c r="H4" s="11"/>
      <c r="I4" s="11"/>
      <c r="J4" s="27"/>
    </row>
    <row r="5" spans="1:12" s="13" customFormat="1" ht="20.100000000000001" customHeight="1" x14ac:dyDescent="0.2">
      <c r="A5" s="144"/>
      <c r="B5" s="22" t="s">
        <v>5</v>
      </c>
      <c r="C5" s="111">
        <v>628519</v>
      </c>
      <c r="D5" s="109">
        <v>0.1464</v>
      </c>
      <c r="E5" s="116">
        <f>IF(C5=0,0,(C5-'% Var From Prev Month'!A5)/'% Var From Prev Month'!A5)</f>
        <v>-9.8634861696424167E-5</v>
      </c>
      <c r="F5" s="30"/>
      <c r="G5" s="18"/>
      <c r="H5" s="11"/>
      <c r="I5" s="11"/>
      <c r="J5" s="27"/>
    </row>
    <row r="6" spans="1:12" s="13" customFormat="1" ht="20.100000000000001" customHeight="1" x14ac:dyDescent="0.2">
      <c r="A6" s="144"/>
      <c r="B6" s="22" t="s">
        <v>6</v>
      </c>
      <c r="C6" s="111">
        <v>775858</v>
      </c>
      <c r="D6" s="109">
        <v>0.1807</v>
      </c>
      <c r="E6" s="116">
        <f>IF(C6=0,0,(C6-'% Var From Prev Month'!A6)/'% Var From Prev Month'!A6)</f>
        <v>2.1143833608233309E-3</v>
      </c>
      <c r="F6" s="30"/>
      <c r="G6" s="18"/>
      <c r="H6" s="11"/>
      <c r="I6" s="11"/>
      <c r="J6" s="27"/>
    </row>
    <row r="7" spans="1:12" s="13" customFormat="1" ht="20.100000000000001" customHeight="1" x14ac:dyDescent="0.2">
      <c r="A7" s="144"/>
      <c r="B7" s="22" t="s">
        <v>7</v>
      </c>
      <c r="C7" s="111">
        <v>435690</v>
      </c>
      <c r="D7" s="109">
        <v>0.10150000000000001</v>
      </c>
      <c r="E7" s="116">
        <f>IF(C7=0,0,(C7-'% Var From Prev Month'!A7)/'% Var From Prev Month'!A7)</f>
        <v>-4.5902090840237773E-5</v>
      </c>
      <c r="F7" s="30"/>
      <c r="G7" s="18"/>
      <c r="H7" s="11"/>
      <c r="I7" s="11"/>
      <c r="J7" s="27"/>
    </row>
    <row r="8" spans="1:12" s="13" customFormat="1" ht="20.100000000000001" customHeight="1" x14ac:dyDescent="0.2">
      <c r="A8" s="144"/>
      <c r="B8" s="22" t="s">
        <v>8</v>
      </c>
      <c r="C8" s="111">
        <v>136561</v>
      </c>
      <c r="D8" s="109">
        <v>3.1800000000000002E-2</v>
      </c>
      <c r="E8" s="116">
        <f>IF(C8=0,0,(C8-'% Var From Prev Month'!A8)/'% Var From Prev Month'!A8)</f>
        <v>-1.4645255303413077E-5</v>
      </c>
      <c r="F8" s="30"/>
      <c r="G8" s="18"/>
      <c r="H8" s="11"/>
      <c r="I8" s="11"/>
      <c r="J8" s="27"/>
    </row>
    <row r="9" spans="1:12" s="13" customFormat="1" ht="20.100000000000001" customHeight="1" x14ac:dyDescent="0.2">
      <c r="A9" s="144"/>
      <c r="B9" s="22" t="s">
        <v>9</v>
      </c>
      <c r="C9" s="111">
        <v>8317</v>
      </c>
      <c r="D9" s="109">
        <v>1.9E-3</v>
      </c>
      <c r="E9" s="116">
        <f>IF(C9=0,0,(C9-'% Var From Prev Month'!A9)/'% Var From Prev Month'!A9)</f>
        <v>-2.9968832414289139E-3</v>
      </c>
      <c r="F9" s="30"/>
      <c r="G9" s="18"/>
      <c r="H9" s="11"/>
      <c r="I9" s="11"/>
      <c r="J9" s="27"/>
    </row>
    <row r="10" spans="1:12" s="13" customFormat="1" ht="20.100000000000001" customHeight="1" x14ac:dyDescent="0.2">
      <c r="A10" s="144"/>
      <c r="B10" s="22" t="s">
        <v>10</v>
      </c>
      <c r="C10" s="111">
        <v>29637</v>
      </c>
      <c r="D10" s="109">
        <v>6.8999999999999999E-3</v>
      </c>
      <c r="E10" s="116">
        <f>IF(C10=0,0,(C10-'% Var From Prev Month'!A10)/'% Var From Prev Month'!A10)</f>
        <v>9.4565841467121484E-4</v>
      </c>
      <c r="F10" s="30"/>
      <c r="G10" s="18"/>
      <c r="H10" s="11"/>
      <c r="I10" s="11"/>
      <c r="J10" s="27"/>
    </row>
    <row r="11" spans="1:12" s="13" customFormat="1" ht="20.100000000000001" customHeight="1" x14ac:dyDescent="0.2">
      <c r="A11" s="146" t="s">
        <v>18</v>
      </c>
      <c r="B11" s="147"/>
      <c r="C11" s="117">
        <f>SUM(C3:C10)</f>
        <v>4294195</v>
      </c>
      <c r="D11" s="118">
        <v>1</v>
      </c>
      <c r="E11" s="119">
        <f>IF(C11=0,0,(C11-'% Var From Prev Month'!A11)/'% Var From Prev Month'!A11)</f>
        <v>2.5086661955250238E-4</v>
      </c>
      <c r="F11" s="18"/>
      <c r="G11" s="18"/>
      <c r="H11" s="11"/>
      <c r="I11" s="11"/>
      <c r="J11" s="27"/>
    </row>
    <row r="12" spans="1:12" s="13" customFormat="1" ht="20.100000000000001" customHeight="1" x14ac:dyDescent="0.2">
      <c r="A12" s="27"/>
      <c r="B12" s="27"/>
      <c r="C12" s="27"/>
      <c r="D12" s="27"/>
      <c r="E12" s="27"/>
      <c r="F12" s="27"/>
      <c r="G12" s="27"/>
      <c r="H12" s="27"/>
      <c r="I12" s="27"/>
      <c r="J12" s="27"/>
    </row>
    <row r="13" spans="1:12" s="13" customFormat="1" ht="20.100000000000001" customHeight="1" x14ac:dyDescent="0.2">
      <c r="A13" s="27"/>
      <c r="B13" s="27"/>
      <c r="C13" s="27"/>
      <c r="D13" s="27"/>
      <c r="E13" s="27"/>
      <c r="F13" s="27"/>
      <c r="G13" s="27"/>
      <c r="H13" s="27"/>
      <c r="I13" s="27"/>
      <c r="J13" s="27"/>
    </row>
    <row r="14" spans="1:12" s="24" customFormat="1" ht="20.100000000000001" customHeight="1" x14ac:dyDescent="0.2">
      <c r="A14" s="146" t="s">
        <v>11</v>
      </c>
      <c r="B14" s="146"/>
      <c r="C14" s="161" t="s">
        <v>1</v>
      </c>
      <c r="D14" s="158"/>
      <c r="E14" s="158"/>
      <c r="F14" s="158"/>
      <c r="G14" s="158"/>
      <c r="H14" s="158"/>
      <c r="I14" s="158"/>
      <c r="J14" s="162"/>
      <c r="K14" s="9"/>
      <c r="L14" s="9"/>
    </row>
    <row r="15" spans="1:12" s="13" customFormat="1" ht="39.950000000000003" customHeight="1" x14ac:dyDescent="0.2">
      <c r="A15" s="146"/>
      <c r="B15" s="146"/>
      <c r="C15" s="22" t="s">
        <v>21</v>
      </c>
      <c r="D15" s="22" t="s">
        <v>12</v>
      </c>
      <c r="E15" s="22" t="s">
        <v>13</v>
      </c>
      <c r="F15" s="22" t="s">
        <v>14</v>
      </c>
      <c r="G15" s="22" t="s">
        <v>15</v>
      </c>
      <c r="H15" s="22" t="s">
        <v>16</v>
      </c>
      <c r="I15" s="22" t="s">
        <v>2</v>
      </c>
      <c r="J15" s="23" t="s">
        <v>26</v>
      </c>
      <c r="K15" s="15"/>
      <c r="L15" s="15"/>
    </row>
    <row r="16" spans="1:12" s="13" customFormat="1" ht="20.100000000000001" customHeight="1" x14ac:dyDescent="0.2">
      <c r="A16" s="144" t="s">
        <v>17</v>
      </c>
      <c r="B16" s="22" t="s">
        <v>3</v>
      </c>
      <c r="C16" s="111">
        <v>10792</v>
      </c>
      <c r="D16" s="111">
        <v>19250</v>
      </c>
      <c r="E16" s="111">
        <v>139963</v>
      </c>
      <c r="F16" s="111">
        <v>203421</v>
      </c>
      <c r="G16" s="111">
        <v>193917</v>
      </c>
      <c r="H16" s="111">
        <v>316868</v>
      </c>
      <c r="I16" s="113">
        <v>884211</v>
      </c>
      <c r="J16" s="120">
        <f>I16/'ABS Estimated Population'!D3</f>
        <v>0.25871370387275727</v>
      </c>
      <c r="K16" s="31"/>
      <c r="L16" s="12"/>
    </row>
    <row r="17" spans="1:12" s="13" customFormat="1" ht="20.100000000000001" customHeight="1" x14ac:dyDescent="0.2">
      <c r="A17" s="144"/>
      <c r="B17" s="22" t="s">
        <v>4</v>
      </c>
      <c r="C17" s="111">
        <v>11575</v>
      </c>
      <c r="D17" s="111">
        <v>23718</v>
      </c>
      <c r="E17" s="111">
        <v>47317</v>
      </c>
      <c r="F17" s="111">
        <v>59069</v>
      </c>
      <c r="G17" s="111">
        <v>47956</v>
      </c>
      <c r="H17" s="111">
        <v>69979</v>
      </c>
      <c r="I17" s="113">
        <v>259614</v>
      </c>
      <c r="J17" s="120">
        <f>I17/'ABS Estimated Population'!D4</f>
        <v>9.2135246964864512E-2</v>
      </c>
      <c r="K17" s="31"/>
      <c r="L17" s="12"/>
    </row>
    <row r="18" spans="1:12" s="13" customFormat="1" ht="20.100000000000001" customHeight="1" x14ac:dyDescent="0.2">
      <c r="A18" s="144"/>
      <c r="B18" s="22" t="s">
        <v>5</v>
      </c>
      <c r="C18" s="111">
        <v>9588</v>
      </c>
      <c r="D18" s="111">
        <v>18511</v>
      </c>
      <c r="E18" s="111">
        <v>81762</v>
      </c>
      <c r="F18" s="111">
        <v>78250</v>
      </c>
      <c r="G18" s="111">
        <v>57877</v>
      </c>
      <c r="H18" s="111">
        <v>61900</v>
      </c>
      <c r="I18" s="113">
        <v>307888</v>
      </c>
      <c r="J18" s="120">
        <f>I18/'ABS Estimated Population'!D5</f>
        <v>0.13784026023679544</v>
      </c>
      <c r="K18" s="31"/>
      <c r="L18" s="12"/>
    </row>
    <row r="19" spans="1:12" s="13" customFormat="1" ht="20.100000000000001" customHeight="1" x14ac:dyDescent="0.2">
      <c r="A19" s="144"/>
      <c r="B19" s="22" t="s">
        <v>6</v>
      </c>
      <c r="C19" s="111">
        <v>32580</v>
      </c>
      <c r="D19" s="111">
        <v>54582</v>
      </c>
      <c r="E19" s="111">
        <v>65156</v>
      </c>
      <c r="F19" s="111">
        <v>60138</v>
      </c>
      <c r="G19" s="111">
        <v>56683</v>
      </c>
      <c r="H19" s="111">
        <v>91947</v>
      </c>
      <c r="I19" s="113">
        <v>361086</v>
      </c>
      <c r="J19" s="120">
        <f>I19/'ABS Estimated Population'!D6</f>
        <v>0.46700931726824524</v>
      </c>
      <c r="K19" s="31"/>
      <c r="L19" s="12"/>
    </row>
    <row r="20" spans="1:12" s="13" customFormat="1" ht="20.100000000000001" customHeight="1" x14ac:dyDescent="0.2">
      <c r="A20" s="144"/>
      <c r="B20" s="22" t="s">
        <v>7</v>
      </c>
      <c r="C20" s="111">
        <v>3613</v>
      </c>
      <c r="D20" s="111">
        <v>7653</v>
      </c>
      <c r="E20" s="111">
        <v>22173</v>
      </c>
      <c r="F20" s="111">
        <v>50650</v>
      </c>
      <c r="G20" s="111">
        <v>51750</v>
      </c>
      <c r="H20" s="111">
        <v>82099</v>
      </c>
      <c r="I20" s="113">
        <v>217938</v>
      </c>
      <c r="J20" s="120">
        <f>I20/'ABS Estimated Population'!D7</f>
        <v>0.18831932489918163</v>
      </c>
      <c r="K20" s="31"/>
      <c r="L20" s="12"/>
    </row>
    <row r="21" spans="1:12" s="13" customFormat="1" ht="20.100000000000001" customHeight="1" x14ac:dyDescent="0.2">
      <c r="A21" s="144"/>
      <c r="B21" s="22" t="s">
        <v>8</v>
      </c>
      <c r="C21" s="111">
        <v>1144</v>
      </c>
      <c r="D21" s="111">
        <v>2138</v>
      </c>
      <c r="E21" s="111">
        <v>6197</v>
      </c>
      <c r="F21" s="111">
        <v>14654</v>
      </c>
      <c r="G21" s="111">
        <v>15825</v>
      </c>
      <c r="H21" s="111">
        <v>27616</v>
      </c>
      <c r="I21" s="113">
        <v>67574</v>
      </c>
      <c r="J21" s="120">
        <f>I21/'ABS Estimated Population'!D8</f>
        <v>0.28121267608564471</v>
      </c>
      <c r="K21" s="31"/>
      <c r="L21" s="12"/>
    </row>
    <row r="22" spans="1:12" s="13" customFormat="1" ht="20.100000000000001" customHeight="1" x14ac:dyDescent="0.2">
      <c r="A22" s="144"/>
      <c r="B22" s="22" t="s">
        <v>9</v>
      </c>
      <c r="C22" s="111">
        <v>280</v>
      </c>
      <c r="D22" s="111">
        <v>791</v>
      </c>
      <c r="E22" s="111">
        <v>848</v>
      </c>
      <c r="F22" s="111">
        <v>1135</v>
      </c>
      <c r="G22" s="111">
        <v>890</v>
      </c>
      <c r="H22" s="111">
        <v>739</v>
      </c>
      <c r="I22" s="113">
        <v>4683</v>
      </c>
      <c r="J22" s="120">
        <f>I22/'ABS Estimated Population'!D9</f>
        <v>4.7820847969937096E-2</v>
      </c>
      <c r="K22" s="31"/>
      <c r="L22" s="12"/>
    </row>
    <row r="23" spans="1:12" s="13" customFormat="1" ht="20.100000000000001" customHeight="1" x14ac:dyDescent="0.2">
      <c r="A23" s="144"/>
      <c r="B23" s="22" t="s">
        <v>10</v>
      </c>
      <c r="C23" s="111">
        <v>1279</v>
      </c>
      <c r="D23" s="111">
        <v>2530</v>
      </c>
      <c r="E23" s="111">
        <v>3030</v>
      </c>
      <c r="F23" s="111">
        <v>3931</v>
      </c>
      <c r="G23" s="111">
        <v>3028</v>
      </c>
      <c r="H23" s="111">
        <v>3685</v>
      </c>
      <c r="I23" s="113">
        <v>17483</v>
      </c>
      <c r="J23" s="120">
        <f>I23/'ABS Estimated Population'!D10</f>
        <v>9.0441629118448899E-2</v>
      </c>
      <c r="K23" s="31"/>
      <c r="L23" s="12"/>
    </row>
    <row r="24" spans="1:12" s="13" customFormat="1" ht="20.100000000000001" customHeight="1" x14ac:dyDescent="0.2">
      <c r="A24" s="146" t="s">
        <v>18</v>
      </c>
      <c r="B24" s="147"/>
      <c r="C24" s="117">
        <f>SUM(C16:C23)</f>
        <v>70851</v>
      </c>
      <c r="D24" s="117">
        <f t="shared" ref="D24:H24" si="0">SUM(D16:D23)</f>
        <v>129173</v>
      </c>
      <c r="E24" s="117">
        <f t="shared" si="0"/>
        <v>366446</v>
      </c>
      <c r="F24" s="117">
        <f t="shared" si="0"/>
        <v>471248</v>
      </c>
      <c r="G24" s="117">
        <f t="shared" si="0"/>
        <v>427926</v>
      </c>
      <c r="H24" s="117">
        <f t="shared" si="0"/>
        <v>654833</v>
      </c>
      <c r="I24" s="117">
        <f t="shared" ref="I24" si="1">SUM(I16:I23)</f>
        <v>2120477</v>
      </c>
      <c r="J24" s="121">
        <f>I24/'ABS Estimated Population'!D11</f>
        <v>0.19398526629100538</v>
      </c>
      <c r="K24" s="32"/>
      <c r="L24" s="12"/>
    </row>
    <row r="25" spans="1:12" s="13" customFormat="1" ht="20.100000000000001" customHeight="1" x14ac:dyDescent="0.2">
      <c r="A25" s="27"/>
      <c r="B25" s="27"/>
      <c r="C25" s="27"/>
      <c r="D25" s="27"/>
      <c r="E25" s="27"/>
      <c r="F25" s="27"/>
      <c r="G25" s="27"/>
      <c r="H25" s="27"/>
      <c r="I25" s="27"/>
      <c r="J25" s="27"/>
    </row>
    <row r="26" spans="1:12" s="13" customFormat="1" ht="20.100000000000001" customHeight="1" x14ac:dyDescent="0.2">
      <c r="A26" s="27"/>
      <c r="B26" s="27"/>
      <c r="C26" s="27"/>
      <c r="D26" s="27"/>
      <c r="E26" s="27"/>
      <c r="F26" s="27"/>
      <c r="G26" s="27"/>
      <c r="H26" s="27"/>
      <c r="I26" s="27"/>
      <c r="J26" s="27"/>
    </row>
    <row r="27" spans="1:12" s="24" customFormat="1" ht="20.100000000000001" customHeight="1" x14ac:dyDescent="0.2">
      <c r="A27" s="146" t="s">
        <v>11</v>
      </c>
      <c r="B27" s="146"/>
      <c r="C27" s="163" t="s">
        <v>0</v>
      </c>
      <c r="D27" s="164"/>
      <c r="E27" s="164"/>
      <c r="F27" s="164"/>
      <c r="G27" s="164"/>
      <c r="H27" s="164"/>
      <c r="I27" s="164"/>
      <c r="J27" s="162"/>
      <c r="K27" s="33"/>
      <c r="L27" s="33"/>
    </row>
    <row r="28" spans="1:12" s="13" customFormat="1" ht="39.950000000000003" customHeight="1" x14ac:dyDescent="0.2">
      <c r="A28" s="146"/>
      <c r="B28" s="146"/>
      <c r="C28" s="22" t="s">
        <v>21</v>
      </c>
      <c r="D28" s="22" t="s">
        <v>12</v>
      </c>
      <c r="E28" s="22" t="s">
        <v>13</v>
      </c>
      <c r="F28" s="22" t="s">
        <v>14</v>
      </c>
      <c r="G28" s="22" t="s">
        <v>15</v>
      </c>
      <c r="H28" s="22" t="s">
        <v>16</v>
      </c>
      <c r="I28" s="22" t="s">
        <v>2</v>
      </c>
      <c r="J28" s="23" t="s">
        <v>26</v>
      </c>
      <c r="K28" s="15"/>
      <c r="L28" s="15"/>
    </row>
    <row r="29" spans="1:12" s="13" customFormat="1" ht="20.100000000000001" customHeight="1" x14ac:dyDescent="0.2">
      <c r="A29" s="144" t="s">
        <v>17</v>
      </c>
      <c r="B29" s="22" t="s">
        <v>3</v>
      </c>
      <c r="C29" s="111">
        <v>3344</v>
      </c>
      <c r="D29" s="111">
        <v>8019</v>
      </c>
      <c r="E29" s="111">
        <v>145286</v>
      </c>
      <c r="F29" s="111">
        <v>210239</v>
      </c>
      <c r="G29" s="111">
        <v>205907</v>
      </c>
      <c r="H29" s="111">
        <v>369502</v>
      </c>
      <c r="I29" s="115">
        <v>942297</v>
      </c>
      <c r="J29" s="120">
        <f>I29/'ABS Estimated Population'!C3</f>
        <v>0.28322748713028595</v>
      </c>
      <c r="K29" s="31"/>
      <c r="L29" s="12"/>
    </row>
    <row r="30" spans="1:12" s="13" customFormat="1" ht="20.100000000000001" customHeight="1" x14ac:dyDescent="0.2">
      <c r="A30" s="144"/>
      <c r="B30" s="22" t="s">
        <v>4</v>
      </c>
      <c r="C30" s="111">
        <v>3583</v>
      </c>
      <c r="D30" s="111">
        <v>11239</v>
      </c>
      <c r="E30" s="111">
        <v>35743</v>
      </c>
      <c r="F30" s="111">
        <v>42539</v>
      </c>
      <c r="G30" s="111">
        <v>38421</v>
      </c>
      <c r="H30" s="111">
        <v>58271</v>
      </c>
      <c r="I30" s="115">
        <v>189796</v>
      </c>
      <c r="J30" s="120">
        <f>I30/'ABS Estimated Population'!C4</f>
        <v>7.0022350070429659E-2</v>
      </c>
      <c r="K30" s="31"/>
      <c r="L30" s="12"/>
    </row>
    <row r="31" spans="1:12" s="13" customFormat="1" ht="20.100000000000001" customHeight="1" x14ac:dyDescent="0.2">
      <c r="A31" s="144"/>
      <c r="B31" s="22" t="s">
        <v>5</v>
      </c>
      <c r="C31" s="111">
        <v>2549</v>
      </c>
      <c r="D31" s="111">
        <v>7079</v>
      </c>
      <c r="E31" s="111">
        <v>91497</v>
      </c>
      <c r="F31" s="111">
        <v>87717</v>
      </c>
      <c r="G31" s="111">
        <v>62393</v>
      </c>
      <c r="H31" s="111">
        <v>69394</v>
      </c>
      <c r="I31" s="115">
        <v>320629</v>
      </c>
      <c r="J31" s="120">
        <f>I31/'ABS Estimated Population'!C5</f>
        <v>0.14906216948128173</v>
      </c>
      <c r="K31" s="31"/>
      <c r="L31" s="12"/>
    </row>
    <row r="32" spans="1:12" s="13" customFormat="1" ht="20.100000000000001" customHeight="1" x14ac:dyDescent="0.2">
      <c r="A32" s="144"/>
      <c r="B32" s="22" t="s">
        <v>6</v>
      </c>
      <c r="C32" s="111">
        <v>33444</v>
      </c>
      <c r="D32" s="111">
        <v>66167</v>
      </c>
      <c r="E32" s="111">
        <v>76893</v>
      </c>
      <c r="F32" s="111">
        <v>69178</v>
      </c>
      <c r="G32" s="111">
        <v>62697</v>
      </c>
      <c r="H32" s="111">
        <v>106330</v>
      </c>
      <c r="I32" s="115">
        <v>414709</v>
      </c>
      <c r="J32" s="120">
        <f>I32/'ABS Estimated Population'!C6</f>
        <v>0.55705940270880538</v>
      </c>
      <c r="K32" s="31"/>
      <c r="L32" s="12"/>
    </row>
    <row r="33" spans="1:13" s="13" customFormat="1" ht="20.100000000000001" customHeight="1" x14ac:dyDescent="0.2">
      <c r="A33" s="144"/>
      <c r="B33" s="22" t="s">
        <v>7</v>
      </c>
      <c r="C33" s="111">
        <v>995</v>
      </c>
      <c r="D33" s="111">
        <v>3074</v>
      </c>
      <c r="E33" s="111">
        <v>19900</v>
      </c>
      <c r="F33" s="111">
        <v>50597</v>
      </c>
      <c r="G33" s="111">
        <v>52260</v>
      </c>
      <c r="H33" s="111">
        <v>89646</v>
      </c>
      <c r="I33" s="115">
        <v>216472</v>
      </c>
      <c r="J33" s="120">
        <f>I33/'ABS Estimated Population'!C7</f>
        <v>0.18822539188987086</v>
      </c>
      <c r="K33" s="31"/>
      <c r="L33" s="12"/>
    </row>
    <row r="34" spans="1:13" s="13" customFormat="1" ht="20.100000000000001" customHeight="1" x14ac:dyDescent="0.2">
      <c r="A34" s="144"/>
      <c r="B34" s="22" t="s">
        <v>8</v>
      </c>
      <c r="C34" s="111">
        <v>275</v>
      </c>
      <c r="D34" s="111">
        <v>831</v>
      </c>
      <c r="E34" s="111">
        <v>5624</v>
      </c>
      <c r="F34" s="111">
        <v>15178</v>
      </c>
      <c r="G34" s="111">
        <v>15977</v>
      </c>
      <c r="H34" s="111">
        <v>31102</v>
      </c>
      <c r="I34" s="115">
        <v>68987</v>
      </c>
      <c r="J34" s="120">
        <f>I34/'ABS Estimated Population'!C8</f>
        <v>0.29730778015764592</v>
      </c>
      <c r="K34" s="31"/>
      <c r="L34" s="12"/>
    </row>
    <row r="35" spans="1:13" s="13" customFormat="1" ht="20.100000000000001" customHeight="1" x14ac:dyDescent="0.2">
      <c r="A35" s="144"/>
      <c r="B35" s="22" t="s">
        <v>9</v>
      </c>
      <c r="C35" s="111">
        <v>83</v>
      </c>
      <c r="D35" s="111">
        <v>344</v>
      </c>
      <c r="E35" s="111">
        <v>540</v>
      </c>
      <c r="F35" s="111">
        <v>893</v>
      </c>
      <c r="G35" s="111">
        <v>936</v>
      </c>
      <c r="H35" s="111">
        <v>838</v>
      </c>
      <c r="I35" s="115">
        <v>3634</v>
      </c>
      <c r="J35" s="120">
        <f>I35/'ABS Estimated Population'!C9</f>
        <v>3.6554207656869252E-2</v>
      </c>
      <c r="K35" s="31"/>
      <c r="L35" s="12"/>
    </row>
    <row r="36" spans="1:13" s="13" customFormat="1" ht="20.100000000000001" customHeight="1" x14ac:dyDescent="0.2">
      <c r="A36" s="144"/>
      <c r="B36" s="22" t="s">
        <v>10</v>
      </c>
      <c r="C36" s="111">
        <v>430</v>
      </c>
      <c r="D36" s="111">
        <v>1305</v>
      </c>
      <c r="E36" s="111">
        <v>1923</v>
      </c>
      <c r="F36" s="111">
        <v>2895</v>
      </c>
      <c r="G36" s="111">
        <v>2479</v>
      </c>
      <c r="H36" s="111">
        <v>3122</v>
      </c>
      <c r="I36" s="115">
        <v>12154</v>
      </c>
      <c r="J36" s="120">
        <f>I36/'ABS Estimated Population'!C10</f>
        <v>6.5722165143567837E-2</v>
      </c>
      <c r="K36" s="31"/>
      <c r="L36" s="12"/>
    </row>
    <row r="37" spans="1:13" s="13" customFormat="1" ht="20.100000000000001" customHeight="1" x14ac:dyDescent="0.2">
      <c r="A37" s="146" t="s">
        <v>18</v>
      </c>
      <c r="B37" s="147"/>
      <c r="C37" s="117">
        <f t="shared" ref="C37:I37" si="2">SUM(C29:C36)</f>
        <v>44703</v>
      </c>
      <c r="D37" s="117">
        <f t="shared" si="2"/>
        <v>98058</v>
      </c>
      <c r="E37" s="117">
        <f t="shared" si="2"/>
        <v>377406</v>
      </c>
      <c r="F37" s="117">
        <f t="shared" si="2"/>
        <v>479236</v>
      </c>
      <c r="G37" s="117">
        <f t="shared" si="2"/>
        <v>441070</v>
      </c>
      <c r="H37" s="117">
        <f t="shared" si="2"/>
        <v>728205</v>
      </c>
      <c r="I37" s="117">
        <f t="shared" si="2"/>
        <v>2168678</v>
      </c>
      <c r="J37" s="121">
        <f>I37/'ABS Estimated Population'!C11</f>
        <v>0.20460403853429301</v>
      </c>
      <c r="K37" s="17"/>
      <c r="L37" s="12"/>
    </row>
    <row r="38" spans="1:13" s="13" customFormat="1" ht="20.100000000000001" customHeight="1" x14ac:dyDescent="0.2">
      <c r="A38" s="27"/>
      <c r="B38" s="27"/>
      <c r="C38" s="27"/>
      <c r="D38" s="27"/>
      <c r="E38" s="27"/>
      <c r="F38" s="27"/>
      <c r="G38" s="27"/>
      <c r="H38" s="27"/>
      <c r="I38" s="27"/>
      <c r="J38" s="27"/>
    </row>
    <row r="39" spans="1:13" s="13" customFormat="1" ht="20.100000000000001" customHeight="1" x14ac:dyDescent="0.2">
      <c r="A39" s="27"/>
      <c r="B39" s="27"/>
      <c r="C39" s="27"/>
      <c r="D39" s="27"/>
      <c r="E39" s="27"/>
      <c r="F39" s="27"/>
      <c r="G39" s="27"/>
      <c r="H39" s="27"/>
      <c r="I39" s="27"/>
      <c r="J39" s="27"/>
    </row>
    <row r="40" spans="1:13" s="24" customFormat="1" ht="20.100000000000001" customHeight="1" x14ac:dyDescent="0.2">
      <c r="A40" s="146" t="s">
        <v>11</v>
      </c>
      <c r="B40" s="148"/>
      <c r="C40" s="148"/>
      <c r="D40" s="160" t="s">
        <v>20</v>
      </c>
      <c r="E40" s="160"/>
      <c r="F40" s="160"/>
      <c r="G40" s="160"/>
      <c r="H40" s="160"/>
      <c r="I40" s="160"/>
      <c r="J40" s="160"/>
      <c r="K40" s="34"/>
      <c r="L40" s="34"/>
      <c r="M40" s="34"/>
    </row>
    <row r="41" spans="1:13" s="24" customFormat="1" ht="20.100000000000001" customHeight="1" x14ac:dyDescent="0.2">
      <c r="A41" s="148"/>
      <c r="B41" s="148"/>
      <c r="C41" s="148"/>
      <c r="D41" s="22" t="s">
        <v>21</v>
      </c>
      <c r="E41" s="22" t="s">
        <v>12</v>
      </c>
      <c r="F41" s="22" t="s">
        <v>13</v>
      </c>
      <c r="G41" s="22" t="s">
        <v>14</v>
      </c>
      <c r="H41" s="22" t="s">
        <v>15</v>
      </c>
      <c r="I41" s="22" t="s">
        <v>16</v>
      </c>
      <c r="J41" s="22" t="s">
        <v>2</v>
      </c>
    </row>
    <row r="42" spans="1:13" s="24" customFormat="1" ht="20.100000000000001" customHeight="1" x14ac:dyDescent="0.2">
      <c r="A42" s="144" t="s">
        <v>17</v>
      </c>
      <c r="B42" s="145"/>
      <c r="C42" s="22" t="s">
        <v>3</v>
      </c>
      <c r="D42" s="111">
        <v>0</v>
      </c>
      <c r="E42" s="111">
        <v>0</v>
      </c>
      <c r="F42" s="111">
        <v>0</v>
      </c>
      <c r="G42" s="111">
        <v>4</v>
      </c>
      <c r="H42" s="111">
        <v>14</v>
      </c>
      <c r="I42" s="111">
        <v>15</v>
      </c>
      <c r="J42" s="114">
        <v>33</v>
      </c>
    </row>
    <row r="43" spans="1:13" s="24" customFormat="1" ht="20.100000000000001" customHeight="1" x14ac:dyDescent="0.2">
      <c r="A43" s="145"/>
      <c r="B43" s="145"/>
      <c r="C43" s="22" t="s">
        <v>4</v>
      </c>
      <c r="D43" s="111">
        <v>0</v>
      </c>
      <c r="E43" s="111">
        <v>0</v>
      </c>
      <c r="F43" s="111">
        <v>1007</v>
      </c>
      <c r="G43" s="111">
        <v>1047</v>
      </c>
      <c r="H43" s="111">
        <v>738</v>
      </c>
      <c r="I43" s="111">
        <v>870</v>
      </c>
      <c r="J43" s="114">
        <v>3662</v>
      </c>
    </row>
    <row r="44" spans="1:13" s="24" customFormat="1" ht="20.100000000000001" customHeight="1" x14ac:dyDescent="0.2">
      <c r="A44" s="145"/>
      <c r="B44" s="145"/>
      <c r="C44" s="22" t="s">
        <v>5</v>
      </c>
      <c r="D44" s="111">
        <v>0</v>
      </c>
      <c r="E44" s="111">
        <v>0</v>
      </c>
      <c r="F44" s="111">
        <v>0</v>
      </c>
      <c r="G44" s="111">
        <v>1</v>
      </c>
      <c r="H44" s="111">
        <v>0</v>
      </c>
      <c r="I44" s="111">
        <v>1</v>
      </c>
      <c r="J44" s="114">
        <v>2</v>
      </c>
    </row>
    <row r="45" spans="1:13" s="24" customFormat="1" ht="20.100000000000001" customHeight="1" x14ac:dyDescent="0.2">
      <c r="A45" s="145"/>
      <c r="B45" s="145"/>
      <c r="C45" s="22" t="s">
        <v>6</v>
      </c>
      <c r="D45" s="111">
        <v>0</v>
      </c>
      <c r="E45" s="111">
        <v>2</v>
      </c>
      <c r="F45" s="111">
        <v>16</v>
      </c>
      <c r="G45" s="111">
        <v>24</v>
      </c>
      <c r="H45" s="111">
        <v>6</v>
      </c>
      <c r="I45" s="111">
        <v>15</v>
      </c>
      <c r="J45" s="114">
        <v>63</v>
      </c>
    </row>
    <row r="46" spans="1:13" s="24" customFormat="1" ht="20.100000000000001" customHeight="1" x14ac:dyDescent="0.2">
      <c r="A46" s="145"/>
      <c r="B46" s="145"/>
      <c r="C46" s="22" t="s">
        <v>7</v>
      </c>
      <c r="D46" s="111">
        <v>0</v>
      </c>
      <c r="E46" s="111">
        <v>0</v>
      </c>
      <c r="F46" s="111">
        <v>177</v>
      </c>
      <c r="G46" s="111">
        <v>387</v>
      </c>
      <c r="H46" s="111">
        <v>280</v>
      </c>
      <c r="I46" s="111">
        <v>436</v>
      </c>
      <c r="J46" s="114">
        <v>1280</v>
      </c>
    </row>
    <row r="47" spans="1:13" s="24" customFormat="1" ht="20.100000000000001" customHeight="1" x14ac:dyDescent="0.2">
      <c r="A47" s="145"/>
      <c r="B47" s="145"/>
      <c r="C47" s="22" t="s">
        <v>8</v>
      </c>
      <c r="D47" s="112">
        <v>0</v>
      </c>
      <c r="E47" s="112">
        <v>0</v>
      </c>
      <c r="F47" s="112">
        <v>0</v>
      </c>
      <c r="G47" s="112">
        <v>0</v>
      </c>
      <c r="H47" s="112">
        <v>0</v>
      </c>
      <c r="I47" s="112">
        <v>0</v>
      </c>
      <c r="J47" s="114">
        <v>0</v>
      </c>
    </row>
    <row r="48" spans="1:13" s="24" customFormat="1" ht="20.100000000000001" customHeight="1" x14ac:dyDescent="0.2">
      <c r="A48" s="145"/>
      <c r="B48" s="145"/>
      <c r="C48" s="22" t="s">
        <v>9</v>
      </c>
      <c r="D48" s="112">
        <v>0</v>
      </c>
      <c r="E48" s="112">
        <v>0</v>
      </c>
      <c r="F48" s="112">
        <v>0</v>
      </c>
      <c r="G48" s="112">
        <v>0</v>
      </c>
      <c r="H48" s="112">
        <v>0</v>
      </c>
      <c r="I48" s="112">
        <v>0</v>
      </c>
      <c r="J48" s="114">
        <v>0</v>
      </c>
    </row>
    <row r="49" spans="1:10" s="24" customFormat="1" ht="20.100000000000001" customHeight="1" x14ac:dyDescent="0.2">
      <c r="A49" s="145"/>
      <c r="B49" s="145"/>
      <c r="C49" s="22" t="s">
        <v>10</v>
      </c>
      <c r="D49" s="112">
        <v>0</v>
      </c>
      <c r="E49" s="112">
        <v>0</v>
      </c>
      <c r="F49" s="112">
        <v>0</v>
      </c>
      <c r="G49" s="112">
        <v>0</v>
      </c>
      <c r="H49" s="112">
        <v>0</v>
      </c>
      <c r="I49" s="112">
        <v>0</v>
      </c>
      <c r="J49" s="114">
        <v>0</v>
      </c>
    </row>
    <row r="50" spans="1:10" s="24" customFormat="1" ht="20.100000000000001" customHeight="1" x14ac:dyDescent="0.2">
      <c r="A50" s="146" t="s">
        <v>18</v>
      </c>
      <c r="B50" s="148"/>
      <c r="C50" s="148"/>
      <c r="D50" s="117">
        <f t="shared" ref="D50:I50" si="3">SUM(D42:D49)</f>
        <v>0</v>
      </c>
      <c r="E50" s="117">
        <f t="shared" si="3"/>
        <v>2</v>
      </c>
      <c r="F50" s="117">
        <f t="shared" si="3"/>
        <v>1200</v>
      </c>
      <c r="G50" s="117">
        <f t="shared" si="3"/>
        <v>1463</v>
      </c>
      <c r="H50" s="117">
        <f t="shared" si="3"/>
        <v>1038</v>
      </c>
      <c r="I50" s="117">
        <f t="shared" si="3"/>
        <v>1337</v>
      </c>
      <c r="J50" s="117">
        <f>SUM(D50:I50)</f>
        <v>5040</v>
      </c>
    </row>
    <row r="51" spans="1:10" s="24" customFormat="1" ht="20.100000000000001" customHeight="1" x14ac:dyDescent="0.2">
      <c r="A51" s="33"/>
      <c r="B51" s="33"/>
      <c r="C51" s="33"/>
      <c r="D51" s="33"/>
      <c r="E51" s="33"/>
      <c r="F51" s="33"/>
      <c r="G51" s="33"/>
      <c r="H51" s="33"/>
      <c r="I51" s="33"/>
      <c r="J51" s="33"/>
    </row>
    <row r="52" spans="1:10" s="13" customFormat="1" ht="20.100000000000001" customHeight="1" x14ac:dyDescent="0.2">
      <c r="A52" s="151" t="s">
        <v>19</v>
      </c>
      <c r="B52" s="152"/>
      <c r="C52" s="152"/>
      <c r="D52" s="152"/>
      <c r="E52" s="152"/>
      <c r="F52" s="152"/>
      <c r="G52" s="152"/>
      <c r="H52" s="152"/>
      <c r="I52" s="152"/>
      <c r="J52" s="152"/>
    </row>
    <row r="53" spans="1:10" s="13" customFormat="1" ht="20.100000000000001" customHeight="1" x14ac:dyDescent="0.2">
      <c r="A53" s="153" t="s">
        <v>45</v>
      </c>
      <c r="B53" s="153"/>
      <c r="C53" s="153"/>
      <c r="D53" s="153"/>
      <c r="E53" s="153"/>
      <c r="F53" s="153"/>
      <c r="G53" s="153"/>
      <c r="H53" s="153"/>
      <c r="I53" s="153"/>
      <c r="J53" s="153"/>
    </row>
    <row r="54" spans="1:10" s="13" customFormat="1" ht="20.100000000000001" customHeight="1" x14ac:dyDescent="0.2">
      <c r="A54" s="153"/>
      <c r="B54" s="153"/>
      <c r="C54" s="153"/>
      <c r="D54" s="153"/>
      <c r="E54" s="153"/>
      <c r="F54" s="153"/>
      <c r="G54" s="153"/>
      <c r="H54" s="153"/>
      <c r="I54" s="153"/>
      <c r="J54" s="153"/>
    </row>
    <row r="55" spans="1:10" s="13" customFormat="1" ht="16.5" customHeight="1" x14ac:dyDescent="0.2">
      <c r="A55" s="151" t="s">
        <v>32</v>
      </c>
      <c r="B55" s="151"/>
      <c r="C55" s="151"/>
      <c r="D55" s="151"/>
      <c r="E55" s="151"/>
      <c r="F55" s="151"/>
      <c r="G55" s="151"/>
      <c r="H55" s="151"/>
      <c r="I55" s="151"/>
      <c r="J55" s="151"/>
    </row>
    <row r="56" spans="1:10" s="13" customFormat="1" ht="12.75" x14ac:dyDescent="0.2">
      <c r="A56" s="154" t="s">
        <v>30</v>
      </c>
      <c r="B56" s="155"/>
      <c r="C56" s="155"/>
      <c r="D56" s="155"/>
      <c r="E56" s="155"/>
      <c r="F56" s="155"/>
      <c r="G56" s="155"/>
      <c r="H56" s="155"/>
      <c r="I56" s="155"/>
      <c r="J56" s="155"/>
    </row>
    <row r="57" spans="1:10" s="13" customFormat="1" ht="12.75" x14ac:dyDescent="0.2">
      <c r="A57" s="153" t="s">
        <v>31</v>
      </c>
      <c r="B57" s="156"/>
      <c r="C57" s="156"/>
      <c r="D57" s="156"/>
      <c r="E57" s="156"/>
      <c r="F57" s="156"/>
      <c r="G57" s="156"/>
      <c r="H57" s="156"/>
      <c r="I57" s="156"/>
      <c r="J57" s="156"/>
    </row>
    <row r="58" spans="1:10" s="13" customFormat="1" ht="20.100000000000001" customHeight="1" x14ac:dyDescent="0.2">
      <c r="A58" s="156"/>
      <c r="B58" s="156"/>
      <c r="C58" s="156"/>
      <c r="D58" s="156"/>
      <c r="E58" s="156"/>
      <c r="F58" s="156"/>
      <c r="G58" s="156"/>
      <c r="H58" s="156"/>
      <c r="I58" s="156"/>
      <c r="J58" s="156"/>
    </row>
    <row r="59" spans="1:10" ht="20.100000000000001" customHeight="1" x14ac:dyDescent="0.2">
      <c r="A59" s="149" t="s">
        <v>47</v>
      </c>
      <c r="B59" s="150"/>
      <c r="C59" s="150"/>
      <c r="D59" s="150"/>
      <c r="E59" s="150"/>
      <c r="F59" s="150"/>
      <c r="G59" s="150"/>
      <c r="H59" s="150"/>
      <c r="I59" s="150"/>
      <c r="J59" s="150"/>
    </row>
    <row r="60" spans="1:10" ht="20.100000000000001" customHeight="1" x14ac:dyDescent="0.2">
      <c r="A60" s="64"/>
      <c r="B60" s="64"/>
      <c r="C60" s="64"/>
      <c r="D60" s="64"/>
      <c r="E60" s="64"/>
      <c r="F60" s="64"/>
      <c r="G60" s="64"/>
      <c r="H60" s="64"/>
      <c r="I60" s="64"/>
      <c r="J60" s="64"/>
    </row>
    <row r="61" spans="1:10" ht="20.100000000000001" customHeight="1" x14ac:dyDescent="0.2">
      <c r="A61" s="64"/>
      <c r="B61" s="64"/>
      <c r="C61" s="64"/>
      <c r="D61" s="64"/>
      <c r="E61" s="64"/>
      <c r="F61" s="64"/>
      <c r="G61" s="64"/>
      <c r="H61" s="64"/>
      <c r="I61" s="64"/>
      <c r="J61" s="64"/>
    </row>
  </sheetData>
  <mergeCells count="22">
    <mergeCell ref="A3:A10"/>
    <mergeCell ref="A11:B11"/>
    <mergeCell ref="C1:E1"/>
    <mergeCell ref="D40:J40"/>
    <mergeCell ref="A40:C41"/>
    <mergeCell ref="A27:B28"/>
    <mergeCell ref="C14:J14"/>
    <mergeCell ref="C27:J27"/>
    <mergeCell ref="A1:B2"/>
    <mergeCell ref="A14:B15"/>
    <mergeCell ref="A37:B37"/>
    <mergeCell ref="A59:J59"/>
    <mergeCell ref="A52:J52"/>
    <mergeCell ref="A53:J54"/>
    <mergeCell ref="A55:J55"/>
    <mergeCell ref="A56:J56"/>
    <mergeCell ref="A57:J58"/>
    <mergeCell ref="A42:B49"/>
    <mergeCell ref="A16:A23"/>
    <mergeCell ref="A24:B24"/>
    <mergeCell ref="A50:C50"/>
    <mergeCell ref="A29:A36"/>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31/01/2024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35" customWidth="1"/>
    <col min="3" max="8" width="12.7109375" style="35" customWidth="1"/>
    <col min="9" max="9" width="12.7109375" style="82" customWidth="1"/>
    <col min="10" max="10" width="12.7109375" style="35" customWidth="1"/>
    <col min="11" max="28" width="12.7109375" style="26" customWidth="1"/>
    <col min="29" max="16384" width="9.140625" style="26"/>
  </cols>
  <sheetData>
    <row r="1" spans="1:10" s="24" customFormat="1" ht="20.100000000000001" customHeight="1" x14ac:dyDescent="0.2">
      <c r="A1" s="165" t="s">
        <v>11</v>
      </c>
      <c r="B1" s="166"/>
      <c r="C1" s="157"/>
      <c r="D1" s="158"/>
      <c r="E1" s="159"/>
      <c r="F1" s="33"/>
      <c r="G1" s="33"/>
      <c r="H1" s="33"/>
      <c r="I1" s="80"/>
      <c r="J1" s="33"/>
    </row>
    <row r="2" spans="1:10" s="13" customFormat="1" ht="49.5" customHeight="1" x14ac:dyDescent="0.2">
      <c r="A2" s="166"/>
      <c r="B2" s="166"/>
      <c r="C2" s="10" t="s">
        <v>22</v>
      </c>
      <c r="D2" s="10" t="s">
        <v>23</v>
      </c>
      <c r="E2" s="14" t="s">
        <v>24</v>
      </c>
      <c r="F2" s="36"/>
      <c r="G2" s="27"/>
      <c r="H2" s="27"/>
      <c r="I2" s="81"/>
      <c r="J2" s="27"/>
    </row>
    <row r="3" spans="1:10" s="24" customFormat="1" ht="20.100000000000001" customHeight="1" x14ac:dyDescent="0.2">
      <c r="A3" s="144" t="s">
        <v>17</v>
      </c>
      <c r="B3" s="22" t="s">
        <v>3</v>
      </c>
      <c r="C3" s="125">
        <v>1826779</v>
      </c>
      <c r="D3" s="109">
        <v>0.42309999999999998</v>
      </c>
      <c r="E3" s="77">
        <f>IF(C3=0,0,(C3-'Sep 24'!C3)/'Sep 24'!C3)</f>
        <v>-1.3792869414914143E-4</v>
      </c>
      <c r="F3" s="37"/>
      <c r="G3" s="33"/>
      <c r="H3" s="33"/>
      <c r="I3" s="80"/>
      <c r="J3" s="33"/>
    </row>
    <row r="4" spans="1:10" s="24" customFormat="1" ht="20.100000000000001" customHeight="1" x14ac:dyDescent="0.2">
      <c r="A4" s="144"/>
      <c r="B4" s="22" t="s">
        <v>4</v>
      </c>
      <c r="C4" s="125">
        <v>454156</v>
      </c>
      <c r="D4" s="109">
        <v>0.1052</v>
      </c>
      <c r="E4" s="77">
        <f>IF(C4=0,0,(C4-'Sep 24'!C4)/'Sep 24'!C4)</f>
        <v>-3.631793379570832E-4</v>
      </c>
      <c r="F4" s="37"/>
      <c r="G4" s="33"/>
      <c r="H4" s="33"/>
      <c r="I4" s="80"/>
      <c r="J4" s="33"/>
    </row>
    <row r="5" spans="1:10" s="24" customFormat="1" ht="20.100000000000001" customHeight="1" x14ac:dyDescent="0.2">
      <c r="A5" s="144"/>
      <c r="B5" s="22" t="s">
        <v>5</v>
      </c>
      <c r="C5" s="125">
        <v>632230</v>
      </c>
      <c r="D5" s="109">
        <v>0.1464</v>
      </c>
      <c r="E5" s="77">
        <f>IF(C5=0,0,(C5-'Sep 24'!C5)/'Sep 24'!C5)</f>
        <v>1.0529399190898799E-3</v>
      </c>
      <c r="F5" s="37"/>
      <c r="G5" s="33"/>
      <c r="H5" s="33"/>
      <c r="I5" s="80"/>
      <c r="J5" s="33"/>
    </row>
    <row r="6" spans="1:10" s="24" customFormat="1" ht="20.100000000000001" customHeight="1" x14ac:dyDescent="0.2">
      <c r="A6" s="144"/>
      <c r="B6" s="22" t="s">
        <v>6</v>
      </c>
      <c r="C6" s="125">
        <v>794102</v>
      </c>
      <c r="D6" s="109">
        <v>0.18390000000000001</v>
      </c>
      <c r="E6" s="77">
        <f>IF(C6=0,0,(C6-'Sep 24'!C6)/'Sep 24'!C6)</f>
        <v>2.06064842914991E-3</v>
      </c>
      <c r="F6" s="37"/>
      <c r="G6" s="33"/>
      <c r="H6" s="33"/>
      <c r="I6" s="80"/>
      <c r="J6" s="33"/>
    </row>
    <row r="7" spans="1:10" s="24" customFormat="1" ht="20.100000000000001" customHeight="1" x14ac:dyDescent="0.2">
      <c r="A7" s="144"/>
      <c r="B7" s="22" t="s">
        <v>7</v>
      </c>
      <c r="C7" s="125">
        <v>435751</v>
      </c>
      <c r="D7" s="109">
        <v>0.1009</v>
      </c>
      <c r="E7" s="77">
        <f>IF(C7=0,0,(C7-'Sep 24'!C7)/'Sep 24'!C7)</f>
        <v>-1.5602807587553549E-4</v>
      </c>
      <c r="F7" s="37"/>
      <c r="G7" s="33"/>
      <c r="H7" s="33"/>
      <c r="I7" s="80"/>
      <c r="J7" s="33"/>
    </row>
    <row r="8" spans="1:10" s="24" customFormat="1" ht="20.100000000000001" customHeight="1" x14ac:dyDescent="0.2">
      <c r="A8" s="144"/>
      <c r="B8" s="22" t="s">
        <v>8</v>
      </c>
      <c r="C8" s="125">
        <v>136553</v>
      </c>
      <c r="D8" s="109">
        <v>3.1600000000000003E-2</v>
      </c>
      <c r="E8" s="77">
        <f>IF(C8=0,0,(C8-'Sep 24'!C8)/'Sep 24'!C8)</f>
        <v>-2.8552184608176173E-4</v>
      </c>
      <c r="F8" s="37"/>
      <c r="G8" s="33"/>
      <c r="H8" s="33"/>
      <c r="I8" s="80"/>
      <c r="J8" s="33"/>
    </row>
    <row r="9" spans="1:10" s="24" customFormat="1" ht="20.100000000000001" customHeight="1" x14ac:dyDescent="0.2">
      <c r="A9" s="144"/>
      <c r="B9" s="22" t="s">
        <v>9</v>
      </c>
      <c r="C9" s="125">
        <v>8319</v>
      </c>
      <c r="D9" s="109">
        <v>2E-3</v>
      </c>
      <c r="E9" s="77">
        <f>IF(C9=0,0,(C9-'Sep 24'!C9)/'Sep 24'!C9)</f>
        <v>-1.201923076923077E-4</v>
      </c>
      <c r="F9" s="37"/>
      <c r="G9" s="33"/>
      <c r="H9" s="33"/>
      <c r="I9" s="80"/>
      <c r="J9" s="33"/>
    </row>
    <row r="10" spans="1:10" s="24" customFormat="1" ht="20.100000000000001" customHeight="1" x14ac:dyDescent="0.2">
      <c r="A10" s="144"/>
      <c r="B10" s="22" t="s">
        <v>10</v>
      </c>
      <c r="C10" s="125">
        <v>29811</v>
      </c>
      <c r="D10" s="109">
        <v>6.8999999999999999E-3</v>
      </c>
      <c r="E10" s="77">
        <f>IF(C10=0,0,(C10-'Sep 24'!C10)/'Sep 24'!C10)</f>
        <v>-6.0343960575279091E-4</v>
      </c>
      <c r="F10" s="37"/>
      <c r="G10" s="33"/>
      <c r="H10" s="33"/>
      <c r="I10" s="80"/>
      <c r="J10" s="33"/>
    </row>
    <row r="11" spans="1:10" s="13" customFormat="1" ht="20.100000000000001" customHeight="1" x14ac:dyDescent="0.2">
      <c r="A11" s="146" t="s">
        <v>18</v>
      </c>
      <c r="B11" s="147"/>
      <c r="C11" s="86">
        <f>SUM(C3:C10)</f>
        <v>4317701</v>
      </c>
      <c r="D11" s="78">
        <f>SUM(D3:D10)</f>
        <v>1</v>
      </c>
      <c r="E11" s="79">
        <f>IF(C11=0,0,(C11-'Sep 24'!C11)/'Sep 24'!C11)</f>
        <v>4.0663159362976277E-4</v>
      </c>
      <c r="F11" s="38"/>
      <c r="G11" s="27"/>
      <c r="H11" s="27"/>
      <c r="I11" s="81"/>
      <c r="J11" s="27"/>
    </row>
    <row r="14" spans="1:10" s="24" customFormat="1" ht="20.100000000000001" customHeight="1" x14ac:dyDescent="0.2">
      <c r="A14" s="146" t="s">
        <v>11</v>
      </c>
      <c r="B14" s="146"/>
      <c r="C14" s="161" t="s">
        <v>1</v>
      </c>
      <c r="D14" s="158"/>
      <c r="E14" s="158"/>
      <c r="F14" s="158"/>
      <c r="G14" s="158"/>
      <c r="H14" s="158"/>
      <c r="I14" s="158"/>
      <c r="J14" s="200"/>
    </row>
    <row r="15" spans="1:10" s="24" customFormat="1" ht="39.950000000000003" customHeight="1" x14ac:dyDescent="0.2">
      <c r="A15" s="146"/>
      <c r="B15" s="146"/>
      <c r="C15" s="73" t="s">
        <v>21</v>
      </c>
      <c r="D15" s="73" t="s">
        <v>12</v>
      </c>
      <c r="E15" s="73" t="s">
        <v>13</v>
      </c>
      <c r="F15" s="73" t="s">
        <v>14</v>
      </c>
      <c r="G15" s="73" t="s">
        <v>15</v>
      </c>
      <c r="H15" s="73" t="s">
        <v>16</v>
      </c>
      <c r="I15" s="73" t="s">
        <v>2</v>
      </c>
      <c r="J15" s="10" t="s">
        <v>26</v>
      </c>
    </row>
    <row r="16" spans="1:10" s="24" customFormat="1" ht="20.100000000000001" customHeight="1" x14ac:dyDescent="0.2">
      <c r="A16" s="144" t="s">
        <v>17</v>
      </c>
      <c r="B16" s="22" t="s">
        <v>3</v>
      </c>
      <c r="C16" s="111">
        <v>10048</v>
      </c>
      <c r="D16" s="111">
        <v>20183</v>
      </c>
      <c r="E16" s="111">
        <v>127767</v>
      </c>
      <c r="F16" s="111">
        <v>200790</v>
      </c>
      <c r="G16" s="111">
        <v>195167</v>
      </c>
      <c r="H16" s="111">
        <v>330487</v>
      </c>
      <c r="I16" s="55">
        <v>884442</v>
      </c>
      <c r="J16" s="90">
        <f>I16/'ABS Estimated Population'!D3</f>
        <v>0.25878129279168566</v>
      </c>
    </row>
    <row r="17" spans="1:11" s="24" customFormat="1" ht="20.100000000000001" customHeight="1" x14ac:dyDescent="0.2">
      <c r="A17" s="144"/>
      <c r="B17" s="22" t="s">
        <v>4</v>
      </c>
      <c r="C17" s="111">
        <v>10475</v>
      </c>
      <c r="D17" s="111">
        <v>24934</v>
      </c>
      <c r="E17" s="111">
        <v>43705</v>
      </c>
      <c r="F17" s="111">
        <v>59765</v>
      </c>
      <c r="G17" s="111">
        <v>48555</v>
      </c>
      <c r="H17" s="111">
        <v>72644</v>
      </c>
      <c r="I17" s="55">
        <v>260078</v>
      </c>
      <c r="J17" s="90">
        <f>I17/'ABS Estimated Population'!D4</f>
        <v>9.2299917416349006E-2</v>
      </c>
    </row>
    <row r="18" spans="1:11" s="24" customFormat="1" ht="20.100000000000001" customHeight="1" x14ac:dyDescent="0.2">
      <c r="A18" s="144"/>
      <c r="B18" s="22" t="s">
        <v>5</v>
      </c>
      <c r="C18" s="111">
        <v>8725</v>
      </c>
      <c r="D18" s="111">
        <v>19691</v>
      </c>
      <c r="E18" s="111">
        <v>77496</v>
      </c>
      <c r="F18" s="111">
        <v>78659</v>
      </c>
      <c r="G18" s="111">
        <v>60026</v>
      </c>
      <c r="H18" s="111">
        <v>65417</v>
      </c>
      <c r="I18" s="55">
        <v>310014</v>
      </c>
      <c r="J18" s="90">
        <f>I18/'ABS Estimated Population'!D5</f>
        <v>0.13879206216887277</v>
      </c>
    </row>
    <row r="19" spans="1:11" s="24" customFormat="1" ht="20.100000000000001" customHeight="1" x14ac:dyDescent="0.2">
      <c r="A19" s="144"/>
      <c r="B19" s="22" t="s">
        <v>6</v>
      </c>
      <c r="C19" s="111">
        <v>32886</v>
      </c>
      <c r="D19" s="111">
        <v>56588</v>
      </c>
      <c r="E19" s="111">
        <v>66079</v>
      </c>
      <c r="F19" s="111">
        <v>60970</v>
      </c>
      <c r="G19" s="111">
        <v>57449</v>
      </c>
      <c r="H19" s="111">
        <v>96648</v>
      </c>
      <c r="I19" s="55">
        <v>370620</v>
      </c>
      <c r="J19" s="91">
        <f>I19/'ABS Estimated Population'!D6</f>
        <v>0.47934008287764424</v>
      </c>
    </row>
    <row r="20" spans="1:11" s="24" customFormat="1" ht="20.100000000000001" customHeight="1" x14ac:dyDescent="0.2">
      <c r="A20" s="144"/>
      <c r="B20" s="22" t="s">
        <v>7</v>
      </c>
      <c r="C20" s="111">
        <v>3208</v>
      </c>
      <c r="D20" s="111">
        <v>7970</v>
      </c>
      <c r="E20" s="111">
        <v>19819</v>
      </c>
      <c r="F20" s="111">
        <v>49310</v>
      </c>
      <c r="G20" s="111">
        <v>51995</v>
      </c>
      <c r="H20" s="111">
        <v>85657</v>
      </c>
      <c r="I20" s="55">
        <v>217959</v>
      </c>
      <c r="J20" s="91">
        <f>I20/'ABS Estimated Population'!D7</f>
        <v>0.18833747091237291</v>
      </c>
    </row>
    <row r="21" spans="1:11" s="24" customFormat="1" ht="20.100000000000001" customHeight="1" x14ac:dyDescent="0.2">
      <c r="A21" s="144"/>
      <c r="B21" s="22" t="s">
        <v>8</v>
      </c>
      <c r="C21" s="111">
        <v>1000</v>
      </c>
      <c r="D21" s="111">
        <v>2263</v>
      </c>
      <c r="E21" s="111">
        <v>5427</v>
      </c>
      <c r="F21" s="111">
        <v>14310</v>
      </c>
      <c r="G21" s="111">
        <v>15781</v>
      </c>
      <c r="H21" s="111">
        <v>28742</v>
      </c>
      <c r="I21" s="55">
        <v>67523</v>
      </c>
      <c r="J21" s="91">
        <f>I21/'ABS Estimated Population'!D8</f>
        <v>0.28100043696289978</v>
      </c>
    </row>
    <row r="22" spans="1:11" s="24" customFormat="1" ht="20.100000000000001" customHeight="1" x14ac:dyDescent="0.2">
      <c r="A22" s="144"/>
      <c r="B22" s="22" t="s">
        <v>9</v>
      </c>
      <c r="C22" s="111">
        <v>254</v>
      </c>
      <c r="D22" s="111">
        <v>832</v>
      </c>
      <c r="E22" s="111">
        <v>798</v>
      </c>
      <c r="F22" s="111">
        <v>1106</v>
      </c>
      <c r="G22" s="111">
        <v>904</v>
      </c>
      <c r="H22" s="111">
        <v>775</v>
      </c>
      <c r="I22" s="55">
        <v>4669</v>
      </c>
      <c r="J22" s="91">
        <f>I22/'ABS Estimated Population'!D9</f>
        <v>4.7677885793644313E-2</v>
      </c>
    </row>
    <row r="23" spans="1:11" s="24" customFormat="1" ht="20.100000000000001" customHeight="1" x14ac:dyDescent="0.2">
      <c r="A23" s="144"/>
      <c r="B23" s="22" t="s">
        <v>10</v>
      </c>
      <c r="C23" s="111">
        <v>1144</v>
      </c>
      <c r="D23" s="111">
        <v>2699</v>
      </c>
      <c r="E23" s="111">
        <v>2940</v>
      </c>
      <c r="F23" s="111">
        <v>3894</v>
      </c>
      <c r="G23" s="111">
        <v>3060</v>
      </c>
      <c r="H23" s="111">
        <v>3832</v>
      </c>
      <c r="I23" s="55">
        <v>17569</v>
      </c>
      <c r="J23" s="91">
        <f>I23/'ABS Estimated Population'!D10</f>
        <v>9.088651730149451E-2</v>
      </c>
    </row>
    <row r="24" spans="1:11" s="24" customFormat="1" ht="20.100000000000001" customHeight="1" x14ac:dyDescent="0.2">
      <c r="A24" s="146" t="s">
        <v>18</v>
      </c>
      <c r="B24" s="147"/>
      <c r="C24" s="102">
        <f t="shared" ref="C24:I24" si="0">SUM(C16:C23)</f>
        <v>67740</v>
      </c>
      <c r="D24" s="102">
        <f t="shared" si="0"/>
        <v>135160</v>
      </c>
      <c r="E24" s="102">
        <f t="shared" si="0"/>
        <v>344031</v>
      </c>
      <c r="F24" s="102">
        <f t="shared" si="0"/>
        <v>468804</v>
      </c>
      <c r="G24" s="102">
        <f t="shared" si="0"/>
        <v>432937</v>
      </c>
      <c r="H24" s="102">
        <f t="shared" si="0"/>
        <v>684202</v>
      </c>
      <c r="I24" s="102">
        <f t="shared" si="0"/>
        <v>2132874</v>
      </c>
      <c r="J24" s="92">
        <f>I24/'ABS Estimated Population'!D11</f>
        <v>0.19511936741363467</v>
      </c>
    </row>
    <row r="27" spans="1:11" s="24" customFormat="1" ht="20.100000000000001" customHeight="1" x14ac:dyDescent="0.2">
      <c r="A27" s="146" t="s">
        <v>11</v>
      </c>
      <c r="B27" s="146"/>
      <c r="C27" s="163" t="s">
        <v>0</v>
      </c>
      <c r="D27" s="164"/>
      <c r="E27" s="164"/>
      <c r="F27" s="164"/>
      <c r="G27" s="164"/>
      <c r="H27" s="164"/>
      <c r="I27" s="164"/>
      <c r="J27" s="200"/>
    </row>
    <row r="28" spans="1:11" s="24" customFormat="1" ht="39.950000000000003" customHeight="1" x14ac:dyDescent="0.2">
      <c r="A28" s="146"/>
      <c r="B28" s="146"/>
      <c r="C28" s="73" t="s">
        <v>21</v>
      </c>
      <c r="D28" s="73" t="s">
        <v>12</v>
      </c>
      <c r="E28" s="73" t="s">
        <v>13</v>
      </c>
      <c r="F28" s="73" t="s">
        <v>14</v>
      </c>
      <c r="G28" s="73" t="s">
        <v>15</v>
      </c>
      <c r="H28" s="73" t="s">
        <v>16</v>
      </c>
      <c r="I28" s="73" t="s">
        <v>2</v>
      </c>
      <c r="J28" s="10" t="s">
        <v>26</v>
      </c>
    </row>
    <row r="29" spans="1:11" s="24" customFormat="1" ht="20.100000000000001" customHeight="1" x14ac:dyDescent="0.2">
      <c r="A29" s="144" t="s">
        <v>17</v>
      </c>
      <c r="B29" s="22" t="s">
        <v>3</v>
      </c>
      <c r="C29" s="111">
        <v>3195</v>
      </c>
      <c r="D29" s="111">
        <v>8252</v>
      </c>
      <c r="E29" s="111">
        <v>132007</v>
      </c>
      <c r="F29" s="111">
        <v>207770</v>
      </c>
      <c r="G29" s="111">
        <v>207260</v>
      </c>
      <c r="H29" s="111">
        <v>383820</v>
      </c>
      <c r="I29" s="55">
        <v>942304</v>
      </c>
      <c r="J29" s="91">
        <f>I29/'ABS Estimated Population'!C3</f>
        <v>0.28322959112977858</v>
      </c>
      <c r="K29" s="31"/>
    </row>
    <row r="30" spans="1:11" s="24" customFormat="1" ht="20.100000000000001" customHeight="1" x14ac:dyDescent="0.2">
      <c r="A30" s="144"/>
      <c r="B30" s="22" t="s">
        <v>4</v>
      </c>
      <c r="C30" s="111">
        <v>3361</v>
      </c>
      <c r="D30" s="111">
        <v>11354</v>
      </c>
      <c r="E30" s="111">
        <v>33027</v>
      </c>
      <c r="F30" s="111">
        <v>43403</v>
      </c>
      <c r="G30" s="111">
        <v>38541</v>
      </c>
      <c r="H30" s="111">
        <v>60730</v>
      </c>
      <c r="I30" s="55">
        <v>190416</v>
      </c>
      <c r="J30" s="91">
        <f>I30/'ABS Estimated Population'!C4</f>
        <v>7.0251089648943776E-2</v>
      </c>
      <c r="K30" s="31"/>
    </row>
    <row r="31" spans="1:11" s="24" customFormat="1" ht="20.100000000000001" customHeight="1" x14ac:dyDescent="0.2">
      <c r="A31" s="144"/>
      <c r="B31" s="22" t="s">
        <v>5</v>
      </c>
      <c r="C31" s="111">
        <v>2458</v>
      </c>
      <c r="D31" s="111">
        <v>7428</v>
      </c>
      <c r="E31" s="111">
        <v>85541</v>
      </c>
      <c r="F31" s="111">
        <v>88745</v>
      </c>
      <c r="G31" s="111">
        <v>64895</v>
      </c>
      <c r="H31" s="111">
        <v>73147</v>
      </c>
      <c r="I31" s="55">
        <v>322214</v>
      </c>
      <c r="J31" s="91">
        <f>I31/'ABS Estimated Population'!C5</f>
        <v>0.14979904461930055</v>
      </c>
      <c r="K31" s="31"/>
    </row>
    <row r="32" spans="1:11" s="24" customFormat="1" ht="20.100000000000001" customHeight="1" x14ac:dyDescent="0.2">
      <c r="A32" s="144"/>
      <c r="B32" s="22" t="s">
        <v>6</v>
      </c>
      <c r="C32" s="111">
        <v>32709</v>
      </c>
      <c r="D32" s="111">
        <v>67227</v>
      </c>
      <c r="E32" s="111">
        <v>77916</v>
      </c>
      <c r="F32" s="111">
        <v>70368</v>
      </c>
      <c r="G32" s="111">
        <v>63783</v>
      </c>
      <c r="H32" s="111">
        <v>111417</v>
      </c>
      <c r="I32" s="55">
        <v>423420</v>
      </c>
      <c r="J32" s="91">
        <f>I32/'ABS Estimated Population'!C6</f>
        <v>0.56876048577427163</v>
      </c>
      <c r="K32" s="31"/>
    </row>
    <row r="33" spans="1:12" s="24" customFormat="1" ht="20.100000000000001" customHeight="1" x14ac:dyDescent="0.2">
      <c r="A33" s="144"/>
      <c r="B33" s="22" t="s">
        <v>7</v>
      </c>
      <c r="C33" s="111">
        <v>921</v>
      </c>
      <c r="D33" s="111">
        <v>3037</v>
      </c>
      <c r="E33" s="111">
        <v>17464</v>
      </c>
      <c r="F33" s="111">
        <v>49218</v>
      </c>
      <c r="G33" s="111">
        <v>52590</v>
      </c>
      <c r="H33" s="111">
        <v>93282</v>
      </c>
      <c r="I33" s="55">
        <v>216512</v>
      </c>
      <c r="J33" s="91">
        <f>I33/'ABS Estimated Population'!C7</f>
        <v>0.18826017244197735</v>
      </c>
      <c r="K33" s="31"/>
    </row>
    <row r="34" spans="1:12" s="24" customFormat="1" ht="20.100000000000001" customHeight="1" x14ac:dyDescent="0.2">
      <c r="A34" s="144"/>
      <c r="B34" s="22" t="s">
        <v>8</v>
      </c>
      <c r="C34" s="111">
        <v>275</v>
      </c>
      <c r="D34" s="111">
        <v>856</v>
      </c>
      <c r="E34" s="111">
        <v>4850</v>
      </c>
      <c r="F34" s="111">
        <v>14731</v>
      </c>
      <c r="G34" s="111">
        <v>16052</v>
      </c>
      <c r="H34" s="111">
        <v>32266</v>
      </c>
      <c r="I34" s="55">
        <v>69030</v>
      </c>
      <c r="J34" s="91">
        <f>I34/'ABS Estimated Population'!C8</f>
        <v>0.2974930938333642</v>
      </c>
      <c r="K34" s="31"/>
    </row>
    <row r="35" spans="1:12" s="24" customFormat="1" ht="20.100000000000001" customHeight="1" x14ac:dyDescent="0.2">
      <c r="A35" s="144"/>
      <c r="B35" s="22" t="s">
        <v>9</v>
      </c>
      <c r="C35" s="111">
        <v>98</v>
      </c>
      <c r="D35" s="111">
        <v>352</v>
      </c>
      <c r="E35" s="111">
        <v>524</v>
      </c>
      <c r="F35" s="111">
        <v>865</v>
      </c>
      <c r="G35" s="111">
        <v>921</v>
      </c>
      <c r="H35" s="111">
        <v>890</v>
      </c>
      <c r="I35" s="55">
        <v>3650</v>
      </c>
      <c r="J35" s="91">
        <f>I35/'ABS Estimated Population'!C9</f>
        <v>3.6715150783591846E-2</v>
      </c>
      <c r="K35" s="31"/>
    </row>
    <row r="36" spans="1:12" s="24" customFormat="1" ht="20.100000000000001" customHeight="1" x14ac:dyDescent="0.2">
      <c r="A36" s="144"/>
      <c r="B36" s="22" t="s">
        <v>10</v>
      </c>
      <c r="C36" s="111">
        <v>402</v>
      </c>
      <c r="D36" s="111">
        <v>1326</v>
      </c>
      <c r="E36" s="111">
        <v>1886</v>
      </c>
      <c r="F36" s="111">
        <v>2853</v>
      </c>
      <c r="G36" s="111">
        <v>2547</v>
      </c>
      <c r="H36" s="111">
        <v>3228</v>
      </c>
      <c r="I36" s="55">
        <v>12242</v>
      </c>
      <c r="J36" s="91">
        <f>I36/'ABS Estimated Population'!C10</f>
        <v>6.6198020872762664E-2</v>
      </c>
      <c r="K36" s="31"/>
    </row>
    <row r="37" spans="1:12" s="24" customFormat="1" ht="20.100000000000001" customHeight="1" x14ac:dyDescent="0.2">
      <c r="A37" s="146" t="s">
        <v>18</v>
      </c>
      <c r="B37" s="147"/>
      <c r="C37" s="102">
        <f>SUM(C29:C36)</f>
        <v>43419</v>
      </c>
      <c r="D37" s="102">
        <f t="shared" ref="D37:I37" si="1">SUM(D29:D36)</f>
        <v>99832</v>
      </c>
      <c r="E37" s="102">
        <f t="shared" si="1"/>
        <v>353215</v>
      </c>
      <c r="F37" s="102">
        <f t="shared" si="1"/>
        <v>477953</v>
      </c>
      <c r="G37" s="102">
        <f t="shared" si="1"/>
        <v>446589</v>
      </c>
      <c r="H37" s="102">
        <f t="shared" si="1"/>
        <v>758780</v>
      </c>
      <c r="I37" s="102">
        <f t="shared" si="1"/>
        <v>2179788</v>
      </c>
      <c r="J37" s="92">
        <f>I37/'ABS Estimated Population'!C11</f>
        <v>0.20565221206126014</v>
      </c>
    </row>
    <row r="40" spans="1:12" s="24" customFormat="1" ht="20.100000000000001" customHeight="1" x14ac:dyDescent="0.2">
      <c r="A40" s="146" t="s">
        <v>11</v>
      </c>
      <c r="B40" s="148"/>
      <c r="C40" s="148"/>
      <c r="D40" s="160" t="s">
        <v>20</v>
      </c>
      <c r="E40" s="160"/>
      <c r="F40" s="160"/>
      <c r="G40" s="160"/>
      <c r="H40" s="160"/>
      <c r="I40" s="160"/>
      <c r="J40" s="160"/>
      <c r="K40" s="34">
        <v>2851885</v>
      </c>
      <c r="L40" s="34"/>
    </row>
    <row r="41" spans="1:12" s="24" customFormat="1" ht="20.100000000000001" customHeight="1" x14ac:dyDescent="0.2">
      <c r="A41" s="148"/>
      <c r="B41" s="148"/>
      <c r="C41" s="148"/>
      <c r="D41" s="73" t="s">
        <v>21</v>
      </c>
      <c r="E41" s="73" t="s">
        <v>12</v>
      </c>
      <c r="F41" s="73" t="s">
        <v>13</v>
      </c>
      <c r="G41" s="73" t="s">
        <v>14</v>
      </c>
      <c r="H41" s="73" t="s">
        <v>15</v>
      </c>
      <c r="I41" s="73" t="s">
        <v>16</v>
      </c>
      <c r="J41" s="73" t="s">
        <v>2</v>
      </c>
    </row>
    <row r="42" spans="1:12" s="24" customFormat="1" ht="20.100000000000001" customHeight="1" x14ac:dyDescent="0.2">
      <c r="A42" s="144" t="s">
        <v>17</v>
      </c>
      <c r="B42" s="145"/>
      <c r="C42" s="22" t="s">
        <v>3</v>
      </c>
      <c r="D42" s="108">
        <v>0</v>
      </c>
      <c r="E42" s="108">
        <v>0</v>
      </c>
      <c r="F42" s="108">
        <v>0</v>
      </c>
      <c r="G42" s="108">
        <v>4</v>
      </c>
      <c r="H42" s="108">
        <v>13</v>
      </c>
      <c r="I42" s="108">
        <v>16</v>
      </c>
      <c r="J42" s="55">
        <v>33</v>
      </c>
    </row>
    <row r="43" spans="1:12" s="24" customFormat="1" ht="20.100000000000001" customHeight="1" x14ac:dyDescent="0.2">
      <c r="A43" s="145"/>
      <c r="B43" s="145"/>
      <c r="C43" s="22" t="s">
        <v>4</v>
      </c>
      <c r="D43" s="108">
        <v>0</v>
      </c>
      <c r="E43" s="108">
        <v>0</v>
      </c>
      <c r="F43" s="108">
        <v>846</v>
      </c>
      <c r="G43" s="108">
        <v>1147</v>
      </c>
      <c r="H43" s="108">
        <v>748</v>
      </c>
      <c r="I43" s="108">
        <v>921</v>
      </c>
      <c r="J43" s="55">
        <v>3662</v>
      </c>
    </row>
    <row r="44" spans="1:12" s="24" customFormat="1" ht="20.100000000000001" customHeight="1" x14ac:dyDescent="0.2">
      <c r="A44" s="145"/>
      <c r="B44" s="145"/>
      <c r="C44" s="22" t="s">
        <v>5</v>
      </c>
      <c r="D44" s="108">
        <v>0</v>
      </c>
      <c r="E44" s="108">
        <v>0</v>
      </c>
      <c r="F44" s="108">
        <v>0</v>
      </c>
      <c r="G44" s="108">
        <v>1</v>
      </c>
      <c r="H44" s="108">
        <v>0</v>
      </c>
      <c r="I44" s="108">
        <v>1</v>
      </c>
      <c r="J44" s="55">
        <v>2</v>
      </c>
    </row>
    <row r="45" spans="1:12" s="24" customFormat="1" ht="20.100000000000001" customHeight="1" x14ac:dyDescent="0.2">
      <c r="A45" s="145"/>
      <c r="B45" s="145"/>
      <c r="C45" s="22" t="s">
        <v>6</v>
      </c>
      <c r="D45" s="108">
        <v>0</v>
      </c>
      <c r="E45" s="108">
        <v>0</v>
      </c>
      <c r="F45" s="108">
        <v>17</v>
      </c>
      <c r="G45" s="108">
        <v>21</v>
      </c>
      <c r="H45" s="108">
        <v>9</v>
      </c>
      <c r="I45" s="108">
        <v>15</v>
      </c>
      <c r="J45" s="55">
        <v>62</v>
      </c>
    </row>
    <row r="46" spans="1:12" s="24" customFormat="1" ht="20.100000000000001" customHeight="1" x14ac:dyDescent="0.2">
      <c r="A46" s="145"/>
      <c r="B46" s="145"/>
      <c r="C46" s="22" t="s">
        <v>7</v>
      </c>
      <c r="D46" s="108">
        <v>0</v>
      </c>
      <c r="E46" s="108">
        <v>0</v>
      </c>
      <c r="F46" s="108">
        <v>146</v>
      </c>
      <c r="G46" s="108">
        <v>384</v>
      </c>
      <c r="H46" s="108">
        <v>290</v>
      </c>
      <c r="I46" s="108">
        <v>460</v>
      </c>
      <c r="J46" s="55">
        <v>1280</v>
      </c>
    </row>
    <row r="47" spans="1:12" s="24" customFormat="1" ht="20.100000000000001" customHeight="1" x14ac:dyDescent="0.2">
      <c r="A47" s="145"/>
      <c r="B47" s="145"/>
      <c r="C47" s="22" t="s">
        <v>8</v>
      </c>
      <c r="D47" s="108">
        <v>0</v>
      </c>
      <c r="E47" s="108">
        <v>0</v>
      </c>
      <c r="F47" s="108">
        <v>0</v>
      </c>
      <c r="G47" s="108">
        <v>0</v>
      </c>
      <c r="H47" s="108">
        <v>0</v>
      </c>
      <c r="I47" s="108">
        <v>0</v>
      </c>
      <c r="J47" s="55">
        <v>0</v>
      </c>
    </row>
    <row r="48" spans="1:12" s="24" customFormat="1" ht="20.100000000000001" customHeight="1" x14ac:dyDescent="0.2">
      <c r="A48" s="145"/>
      <c r="B48" s="145"/>
      <c r="C48" s="22" t="s">
        <v>9</v>
      </c>
      <c r="D48" s="108">
        <v>0</v>
      </c>
      <c r="E48" s="108">
        <v>0</v>
      </c>
      <c r="F48" s="108">
        <v>0</v>
      </c>
      <c r="G48" s="108">
        <v>0</v>
      </c>
      <c r="H48" s="108">
        <v>0</v>
      </c>
      <c r="I48" s="108">
        <v>0</v>
      </c>
      <c r="J48" s="55">
        <v>0</v>
      </c>
    </row>
    <row r="49" spans="1:14" s="24" customFormat="1" ht="20.100000000000001" customHeight="1" x14ac:dyDescent="0.2">
      <c r="A49" s="145"/>
      <c r="B49" s="145"/>
      <c r="C49" s="22" t="s">
        <v>10</v>
      </c>
      <c r="D49" s="108">
        <v>0</v>
      </c>
      <c r="E49" s="108">
        <v>0</v>
      </c>
      <c r="F49" s="108">
        <v>0</v>
      </c>
      <c r="G49" s="108">
        <v>0</v>
      </c>
      <c r="H49" s="108">
        <v>0</v>
      </c>
      <c r="I49" s="108">
        <v>0</v>
      </c>
      <c r="J49" s="55">
        <v>0</v>
      </c>
    </row>
    <row r="50" spans="1:14" s="24" customFormat="1" ht="20.100000000000001" customHeight="1" x14ac:dyDescent="0.2">
      <c r="A50" s="146" t="s">
        <v>18</v>
      </c>
      <c r="B50" s="148"/>
      <c r="C50" s="148"/>
      <c r="D50" s="103">
        <f t="shared" ref="D50:J50" si="2">SUM(D42:D49)</f>
        <v>0</v>
      </c>
      <c r="E50" s="103">
        <f t="shared" si="2"/>
        <v>0</v>
      </c>
      <c r="F50" s="103">
        <f t="shared" si="2"/>
        <v>1009</v>
      </c>
      <c r="G50" s="103">
        <f t="shared" si="2"/>
        <v>1557</v>
      </c>
      <c r="H50" s="103">
        <f t="shared" si="2"/>
        <v>1060</v>
      </c>
      <c r="I50" s="103">
        <f t="shared" si="2"/>
        <v>1413</v>
      </c>
      <c r="J50" s="103">
        <f t="shared" si="2"/>
        <v>5039</v>
      </c>
    </row>
    <row r="51" spans="1:14" s="24" customFormat="1" ht="20.100000000000001" customHeight="1" x14ac:dyDescent="0.2">
      <c r="A51" s="33"/>
      <c r="B51" s="33"/>
      <c r="C51" s="33"/>
      <c r="D51" s="33"/>
      <c r="E51" s="33"/>
      <c r="F51" s="33"/>
      <c r="G51" s="33"/>
      <c r="H51" s="33"/>
      <c r="I51" s="80"/>
      <c r="J51" s="33"/>
    </row>
    <row r="52" spans="1:14" s="13" customFormat="1" ht="20.100000000000001" customHeight="1" x14ac:dyDescent="0.2">
      <c r="A52" s="179" t="s">
        <v>19</v>
      </c>
      <c r="B52" s="213"/>
      <c r="C52" s="213"/>
      <c r="D52" s="213"/>
      <c r="E52" s="213"/>
      <c r="F52" s="213"/>
      <c r="G52" s="213"/>
      <c r="H52" s="213"/>
      <c r="I52" s="213"/>
      <c r="J52" s="213"/>
    </row>
    <row r="53" spans="1:14" s="13" customFormat="1" ht="20.100000000000001" customHeight="1" x14ac:dyDescent="0.2">
      <c r="A53" s="182" t="s">
        <v>51</v>
      </c>
      <c r="B53" s="182"/>
      <c r="C53" s="182"/>
      <c r="D53" s="182"/>
      <c r="E53" s="182"/>
      <c r="F53" s="182"/>
      <c r="G53" s="182"/>
      <c r="H53" s="182"/>
      <c r="I53" s="182"/>
      <c r="J53" s="182"/>
      <c r="K53" s="48"/>
      <c r="L53" s="48"/>
      <c r="M53" s="48"/>
      <c r="N53" s="48"/>
    </row>
    <row r="54" spans="1:14" s="13" customFormat="1" ht="20.100000000000001" customHeight="1" x14ac:dyDescent="0.2">
      <c r="A54" s="182"/>
      <c r="B54" s="182"/>
      <c r="C54" s="182"/>
      <c r="D54" s="182"/>
      <c r="E54" s="182"/>
      <c r="F54" s="182"/>
      <c r="G54" s="182"/>
      <c r="H54" s="182"/>
      <c r="I54" s="182"/>
      <c r="J54" s="182"/>
      <c r="K54" s="48"/>
      <c r="L54" s="48"/>
      <c r="M54" s="48"/>
      <c r="N54" s="48"/>
    </row>
    <row r="55" spans="1:14" s="13" customFormat="1" ht="20.100000000000001" customHeight="1" x14ac:dyDescent="0.2">
      <c r="A55" s="179" t="s">
        <v>33</v>
      </c>
      <c r="B55" s="179"/>
      <c r="C55" s="179"/>
      <c r="D55" s="179"/>
      <c r="E55" s="179"/>
      <c r="F55" s="179"/>
      <c r="G55" s="179"/>
      <c r="H55" s="179"/>
      <c r="I55" s="179"/>
      <c r="J55" s="179"/>
      <c r="K55" s="48"/>
      <c r="L55" s="48"/>
      <c r="M55" s="48"/>
    </row>
    <row r="56" spans="1:14" s="13" customFormat="1" ht="20.100000000000001" customHeight="1" x14ac:dyDescent="0.2">
      <c r="A56" s="184" t="s">
        <v>30</v>
      </c>
      <c r="B56" s="185"/>
      <c r="C56" s="185"/>
      <c r="D56" s="185"/>
      <c r="E56" s="185"/>
      <c r="F56" s="185"/>
      <c r="G56" s="185"/>
      <c r="H56" s="185"/>
      <c r="I56" s="185"/>
      <c r="J56" s="185"/>
      <c r="K56" s="49"/>
      <c r="L56" s="49"/>
      <c r="M56" s="25"/>
    </row>
    <row r="57" spans="1:14" s="13" customFormat="1" ht="12.75" x14ac:dyDescent="0.2">
      <c r="A57" s="182" t="s">
        <v>31</v>
      </c>
      <c r="B57" s="183"/>
      <c r="C57" s="183"/>
      <c r="D57" s="183"/>
      <c r="E57" s="183"/>
      <c r="F57" s="183"/>
      <c r="G57" s="183"/>
      <c r="H57" s="183"/>
      <c r="I57" s="183"/>
      <c r="J57" s="183"/>
      <c r="K57" s="50"/>
      <c r="L57" s="50"/>
      <c r="M57" s="48"/>
    </row>
    <row r="58" spans="1:14" s="13" customFormat="1" ht="20.100000000000001" customHeight="1" x14ac:dyDescent="0.2">
      <c r="A58" s="182"/>
      <c r="B58" s="183"/>
      <c r="C58" s="183"/>
      <c r="D58" s="183"/>
      <c r="E58" s="183"/>
      <c r="F58" s="183"/>
      <c r="G58" s="183"/>
      <c r="H58" s="183"/>
      <c r="I58" s="183"/>
      <c r="J58" s="183"/>
      <c r="K58" s="50"/>
      <c r="L58" s="50"/>
      <c r="M58" s="48"/>
    </row>
    <row r="59" spans="1:14" s="51" customFormat="1" ht="20.100000000000001" customHeight="1" x14ac:dyDescent="0.2">
      <c r="A59" s="211" t="s">
        <v>58</v>
      </c>
      <c r="B59" s="212"/>
      <c r="C59" s="212"/>
      <c r="D59" s="212"/>
      <c r="E59" s="212"/>
      <c r="F59" s="212"/>
      <c r="G59" s="212"/>
      <c r="H59" s="212"/>
      <c r="I59" s="212"/>
      <c r="J59" s="212"/>
      <c r="K59" s="26"/>
      <c r="L59" s="26"/>
    </row>
    <row r="60" spans="1:14" ht="20.100000000000001" customHeight="1" x14ac:dyDescent="0.2">
      <c r="A60" s="93"/>
      <c r="B60" s="93"/>
      <c r="C60" s="93"/>
      <c r="D60" s="93"/>
      <c r="E60" s="93"/>
      <c r="F60" s="93"/>
      <c r="G60" s="93"/>
      <c r="H60" s="93"/>
      <c r="I60" s="94"/>
      <c r="J60" s="93"/>
    </row>
  </sheetData>
  <mergeCells count="22">
    <mergeCell ref="D40:J40"/>
    <mergeCell ref="A40:C41"/>
    <mergeCell ref="C27:J27"/>
    <mergeCell ref="A27:B28"/>
    <mergeCell ref="A29:A36"/>
    <mergeCell ref="A37:B37"/>
    <mergeCell ref="A3:A10"/>
    <mergeCell ref="A11:B11"/>
    <mergeCell ref="A24:B24"/>
    <mergeCell ref="C1:E1"/>
    <mergeCell ref="A1:B2"/>
    <mergeCell ref="A14:B15"/>
    <mergeCell ref="A16:A23"/>
    <mergeCell ref="C14:J14"/>
    <mergeCell ref="A42:B49"/>
    <mergeCell ref="A53:J54"/>
    <mergeCell ref="A59:J59"/>
    <mergeCell ref="A55:J55"/>
    <mergeCell ref="A52:J52"/>
    <mergeCell ref="A50:C50"/>
    <mergeCell ref="A57:J58"/>
    <mergeCell ref="A56:J56"/>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31/10/2024
</oddHeader>
  </headerFooter>
  <ignoredErrors>
    <ignoredError sqref="J16:J1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pageSetUpPr fitToPage="1"/>
  </sheetPr>
  <dimension ref="A1:O60"/>
  <sheetViews>
    <sheetView tabSelected="1" view="pageLayout" zoomScaleNormal="100" workbookViewId="0">
      <selection sqref="A1:B2"/>
    </sheetView>
  </sheetViews>
  <sheetFormatPr defaultColWidth="9.140625" defaultRowHeight="20.100000000000001" customHeight="1" x14ac:dyDescent="0.2"/>
  <cols>
    <col min="1" max="2" width="8.7109375" style="26" customWidth="1"/>
    <col min="3" max="14" width="12.7109375" style="26" customWidth="1"/>
    <col min="15" max="16384" width="9.140625" style="26"/>
  </cols>
  <sheetData>
    <row r="1" spans="1:15" s="24" customFormat="1" ht="20.100000000000001" customHeight="1" x14ac:dyDescent="0.2">
      <c r="A1" s="165" t="s">
        <v>11</v>
      </c>
      <c r="B1" s="168"/>
      <c r="C1" s="175"/>
      <c r="D1" s="175"/>
      <c r="E1" s="175"/>
    </row>
    <row r="2" spans="1:15" s="13" customFormat="1" ht="50.1" customHeight="1" x14ac:dyDescent="0.2">
      <c r="A2" s="168"/>
      <c r="B2" s="168"/>
      <c r="C2" s="10" t="s">
        <v>22</v>
      </c>
      <c r="D2" s="10" t="s">
        <v>23</v>
      </c>
      <c r="E2" s="14" t="s">
        <v>24</v>
      </c>
      <c r="F2" s="36"/>
    </row>
    <row r="3" spans="1:15" s="24" customFormat="1" ht="20.100000000000001" customHeight="1" x14ac:dyDescent="0.2">
      <c r="A3" s="171" t="s">
        <v>17</v>
      </c>
      <c r="B3" s="22" t="s">
        <v>3</v>
      </c>
      <c r="C3" s="111">
        <v>1826727</v>
      </c>
      <c r="D3" s="109">
        <v>0.42280000000000001</v>
      </c>
      <c r="E3" s="16">
        <f>IF(C3=0,0,(C3-'Oct 24'!C3)/'Oct 24'!C3)</f>
        <v>-2.8465402766289737E-5</v>
      </c>
      <c r="F3" s="37"/>
      <c r="N3" s="30"/>
      <c r="O3" s="30"/>
    </row>
    <row r="4" spans="1:15" s="24" customFormat="1" ht="20.100000000000001" customHeight="1" x14ac:dyDescent="0.2">
      <c r="A4" s="171"/>
      <c r="B4" s="22" t="s">
        <v>4</v>
      </c>
      <c r="C4" s="111">
        <v>454261</v>
      </c>
      <c r="D4" s="109">
        <v>0.1051</v>
      </c>
      <c r="E4" s="16">
        <f>IF(C4=0,0,(C4-'Oct 24'!C4)/'Oct 24'!C4)</f>
        <v>2.3119809052396092E-4</v>
      </c>
      <c r="F4" s="37"/>
      <c r="N4" s="30"/>
      <c r="O4" s="30"/>
    </row>
    <row r="5" spans="1:15" s="24" customFormat="1" ht="20.100000000000001" customHeight="1" x14ac:dyDescent="0.2">
      <c r="A5" s="171"/>
      <c r="B5" s="22" t="s">
        <v>5</v>
      </c>
      <c r="C5" s="111">
        <v>633120</v>
      </c>
      <c r="D5" s="109">
        <v>0.14649999999999999</v>
      </c>
      <c r="E5" s="16">
        <f>IF(C5=0,0,(C5-'Oct 24'!C5)/'Oct 24'!C5)</f>
        <v>1.4077155465574238E-3</v>
      </c>
      <c r="F5" s="37"/>
      <c r="N5" s="30"/>
      <c r="O5" s="30"/>
    </row>
    <row r="6" spans="1:15" s="24" customFormat="1" ht="20.100000000000001" customHeight="1" x14ac:dyDescent="0.2">
      <c r="A6" s="171"/>
      <c r="B6" s="22" t="s">
        <v>6</v>
      </c>
      <c r="C6" s="111">
        <v>795753</v>
      </c>
      <c r="D6" s="109">
        <v>0.1842</v>
      </c>
      <c r="E6" s="16">
        <f>IF(C6=0,0,(C6-'Oct 24'!C6)/'Oct 24'!C6)</f>
        <v>2.0790780025739765E-3</v>
      </c>
      <c r="F6" s="37"/>
      <c r="N6" s="30"/>
      <c r="O6" s="30"/>
    </row>
    <row r="7" spans="1:15" s="24" customFormat="1" ht="20.100000000000001" customHeight="1" x14ac:dyDescent="0.2">
      <c r="A7" s="171"/>
      <c r="B7" s="22" t="s">
        <v>7</v>
      </c>
      <c r="C7" s="111">
        <v>435763</v>
      </c>
      <c r="D7" s="109">
        <v>0.1009</v>
      </c>
      <c r="E7" s="16">
        <f>IF(C7=0,0,(C7-'Oct 24'!C7)/'Oct 24'!C7)</f>
        <v>2.7538663135598082E-5</v>
      </c>
      <c r="F7" s="37"/>
      <c r="N7" s="30"/>
      <c r="O7" s="30"/>
    </row>
    <row r="8" spans="1:15" s="24" customFormat="1" ht="20.100000000000001" customHeight="1" x14ac:dyDescent="0.2">
      <c r="A8" s="171"/>
      <c r="B8" s="22" t="s">
        <v>8</v>
      </c>
      <c r="C8" s="111">
        <v>136536</v>
      </c>
      <c r="D8" s="109">
        <v>3.1600000000000003E-2</v>
      </c>
      <c r="E8" s="16">
        <f>IF(C8=0,0,(C8-'Oct 24'!C8)/'Oct 24'!C8)</f>
        <v>-1.2449378629543107E-4</v>
      </c>
      <c r="F8" s="37"/>
      <c r="N8" s="30"/>
      <c r="O8" s="30"/>
    </row>
    <row r="9" spans="1:15" s="24" customFormat="1" ht="20.100000000000001" customHeight="1" x14ac:dyDescent="0.2">
      <c r="A9" s="171"/>
      <c r="B9" s="22" t="s">
        <v>9</v>
      </c>
      <c r="C9" s="111">
        <v>8324</v>
      </c>
      <c r="D9" s="109">
        <v>1.9E-3</v>
      </c>
      <c r="E9" s="16">
        <f>IF(C9=0,0,(C9-'Oct 24'!C9)/'Oct 24'!C9)</f>
        <v>6.010337780983291E-4</v>
      </c>
      <c r="F9" s="37"/>
      <c r="N9" s="30"/>
      <c r="O9" s="30"/>
    </row>
    <row r="10" spans="1:15" s="24" customFormat="1" ht="20.100000000000001" customHeight="1" x14ac:dyDescent="0.2">
      <c r="A10" s="171"/>
      <c r="B10" s="22" t="s">
        <v>10</v>
      </c>
      <c r="C10" s="111">
        <v>29793</v>
      </c>
      <c r="D10" s="109">
        <v>7.0000000000000001E-3</v>
      </c>
      <c r="E10" s="16">
        <f>IF(C10=0,0,(C10-'Oct 24'!C10)/'Oct 24'!C10)</f>
        <v>-6.0380396497937004E-4</v>
      </c>
      <c r="F10" s="37"/>
      <c r="N10" s="30"/>
      <c r="O10" s="30"/>
    </row>
    <row r="11" spans="1:15" s="13" customFormat="1" ht="20.100000000000001" customHeight="1" x14ac:dyDescent="0.2">
      <c r="A11" s="146" t="s">
        <v>18</v>
      </c>
      <c r="B11" s="147"/>
      <c r="C11" s="65">
        <f>SUM(C3:C10)</f>
        <v>4320277</v>
      </c>
      <c r="D11" s="66">
        <f>SUM(D3:D10)</f>
        <v>1</v>
      </c>
      <c r="E11" s="66">
        <f>IF(C11=0,0,(C11-'Oct 24'!C11)/'Oct 24'!C11)</f>
        <v>5.9661379979762382E-4</v>
      </c>
      <c r="F11" s="38"/>
    </row>
    <row r="14" spans="1:15" s="24" customFormat="1" ht="20.100000000000001" customHeight="1" x14ac:dyDescent="0.2">
      <c r="A14" s="146" t="s">
        <v>11</v>
      </c>
      <c r="B14" s="146"/>
      <c r="C14" s="160" t="s">
        <v>1</v>
      </c>
      <c r="D14" s="145"/>
      <c r="E14" s="145"/>
      <c r="F14" s="145"/>
      <c r="G14" s="145"/>
      <c r="H14" s="145"/>
      <c r="I14" s="145"/>
      <c r="J14" s="148"/>
    </row>
    <row r="15" spans="1:15"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5" s="24" customFormat="1" ht="20.100000000000001" customHeight="1" x14ac:dyDescent="0.2">
      <c r="A16" s="171" t="s">
        <v>17</v>
      </c>
      <c r="B16" s="22" t="s">
        <v>3</v>
      </c>
      <c r="C16" s="111">
        <v>9977</v>
      </c>
      <c r="D16" s="111">
        <v>20241</v>
      </c>
      <c r="E16" s="111">
        <v>126581</v>
      </c>
      <c r="F16" s="111">
        <v>200397</v>
      </c>
      <c r="G16" s="111">
        <v>195377</v>
      </c>
      <c r="H16" s="111">
        <v>331873</v>
      </c>
      <c r="I16" s="111">
        <v>884446</v>
      </c>
      <c r="J16" s="74">
        <f>I16/'ABS Estimated Population'!D3</f>
        <v>0.25878246316257619</v>
      </c>
    </row>
    <row r="17" spans="1:10" s="24" customFormat="1" ht="20.100000000000001" customHeight="1" x14ac:dyDescent="0.2">
      <c r="A17" s="171"/>
      <c r="B17" s="22" t="s">
        <v>4</v>
      </c>
      <c r="C17" s="111">
        <v>10361</v>
      </c>
      <c r="D17" s="111">
        <v>25082</v>
      </c>
      <c r="E17" s="111">
        <v>43320</v>
      </c>
      <c r="F17" s="111">
        <v>59860</v>
      </c>
      <c r="G17" s="111">
        <v>48644</v>
      </c>
      <c r="H17" s="111">
        <v>72889</v>
      </c>
      <c r="I17" s="111">
        <v>260156</v>
      </c>
      <c r="J17" s="74">
        <f>I17/'ABS Estimated Population'!D4</f>
        <v>9.2327599087072693E-2</v>
      </c>
    </row>
    <row r="18" spans="1:10" s="24" customFormat="1" ht="20.100000000000001" customHeight="1" x14ac:dyDescent="0.2">
      <c r="A18" s="171"/>
      <c r="B18" s="22" t="s">
        <v>5</v>
      </c>
      <c r="C18" s="111">
        <v>8691</v>
      </c>
      <c r="D18" s="111">
        <v>19850</v>
      </c>
      <c r="E18" s="111">
        <v>77115</v>
      </c>
      <c r="F18" s="111">
        <v>78728</v>
      </c>
      <c r="G18" s="111">
        <v>60310</v>
      </c>
      <c r="H18" s="111">
        <v>65829</v>
      </c>
      <c r="I18" s="111">
        <v>310523</v>
      </c>
      <c r="J18" s="74">
        <f>I18/'ABS Estimated Population'!D5</f>
        <v>0.13901993948939362</v>
      </c>
    </row>
    <row r="19" spans="1:10" s="24" customFormat="1" ht="20.100000000000001" customHeight="1" x14ac:dyDescent="0.2">
      <c r="A19" s="171"/>
      <c r="B19" s="22" t="s">
        <v>6</v>
      </c>
      <c r="C19" s="111">
        <v>32909</v>
      </c>
      <c r="D19" s="111">
        <v>56727</v>
      </c>
      <c r="E19" s="111">
        <v>66132</v>
      </c>
      <c r="F19" s="111">
        <v>61046</v>
      </c>
      <c r="G19" s="111">
        <v>57526</v>
      </c>
      <c r="H19" s="111">
        <v>97112</v>
      </c>
      <c r="I19" s="111">
        <v>371452</v>
      </c>
      <c r="J19" s="75">
        <f>I19/'ABS Estimated Population'!D6</f>
        <v>0.48041614717248587</v>
      </c>
    </row>
    <row r="20" spans="1:10" s="24" customFormat="1" ht="20.100000000000001" customHeight="1" x14ac:dyDescent="0.2">
      <c r="A20" s="171"/>
      <c r="B20" s="22" t="s">
        <v>7</v>
      </c>
      <c r="C20" s="111">
        <v>3172</v>
      </c>
      <c r="D20" s="111">
        <v>8005</v>
      </c>
      <c r="E20" s="111">
        <v>19579</v>
      </c>
      <c r="F20" s="111">
        <v>49154</v>
      </c>
      <c r="G20" s="111">
        <v>52032</v>
      </c>
      <c r="H20" s="111">
        <v>86026</v>
      </c>
      <c r="I20" s="111">
        <v>217968</v>
      </c>
      <c r="J20" s="75">
        <f>I20/'ABS Estimated Population'!D7</f>
        <v>0.18834524777516917</v>
      </c>
    </row>
    <row r="21" spans="1:10" s="24" customFormat="1" ht="20.100000000000001" customHeight="1" x14ac:dyDescent="0.2">
      <c r="A21" s="171"/>
      <c r="B21" s="22" t="s">
        <v>8</v>
      </c>
      <c r="C21" s="111">
        <v>977</v>
      </c>
      <c r="D21" s="111">
        <v>2271</v>
      </c>
      <c r="E21" s="111">
        <v>5369</v>
      </c>
      <c r="F21" s="111">
        <v>14258</v>
      </c>
      <c r="G21" s="111">
        <v>15773</v>
      </c>
      <c r="H21" s="111">
        <v>28868</v>
      </c>
      <c r="I21" s="111">
        <v>67516</v>
      </c>
      <c r="J21" s="75">
        <f>I21/'ABS Estimated Population'!D8</f>
        <v>0.28097130610291515</v>
      </c>
    </row>
    <row r="22" spans="1:10" s="24" customFormat="1" ht="20.100000000000001" customHeight="1" x14ac:dyDescent="0.2">
      <c r="A22" s="171"/>
      <c r="B22" s="22" t="s">
        <v>9</v>
      </c>
      <c r="C22" s="111">
        <v>248</v>
      </c>
      <c r="D22" s="111">
        <v>834</v>
      </c>
      <c r="E22" s="111">
        <v>798</v>
      </c>
      <c r="F22" s="111">
        <v>1094</v>
      </c>
      <c r="G22" s="111">
        <v>914</v>
      </c>
      <c r="H22" s="111">
        <v>783</v>
      </c>
      <c r="I22" s="111">
        <v>4671</v>
      </c>
      <c r="J22" s="75">
        <f>I22/'ABS Estimated Population'!D9</f>
        <v>4.7698308961686135E-2</v>
      </c>
    </row>
    <row r="23" spans="1:10" s="24" customFormat="1" ht="20.100000000000001" customHeight="1" x14ac:dyDescent="0.2">
      <c r="A23" s="171"/>
      <c r="B23" s="22" t="s">
        <v>10</v>
      </c>
      <c r="C23" s="111">
        <v>1128</v>
      </c>
      <c r="D23" s="111">
        <v>2691</v>
      </c>
      <c r="E23" s="111">
        <v>2920</v>
      </c>
      <c r="F23" s="111">
        <v>3888</v>
      </c>
      <c r="G23" s="111">
        <v>3078</v>
      </c>
      <c r="H23" s="111">
        <v>3849</v>
      </c>
      <c r="I23" s="111">
        <v>17554</v>
      </c>
      <c r="J23" s="75">
        <f>I23/'ABS Estimated Population'!D10</f>
        <v>9.0808920525381906E-2</v>
      </c>
    </row>
    <row r="24" spans="1:10" s="24" customFormat="1" ht="20.100000000000001" customHeight="1" x14ac:dyDescent="0.2">
      <c r="A24" s="146" t="s">
        <v>18</v>
      </c>
      <c r="B24" s="147"/>
      <c r="C24" s="58">
        <f>SUM(C16:C23)</f>
        <v>67463</v>
      </c>
      <c r="D24" s="58">
        <f t="shared" ref="D24:I24" si="0">SUM(D16:D23)</f>
        <v>135701</v>
      </c>
      <c r="E24" s="58">
        <f t="shared" si="0"/>
        <v>341814</v>
      </c>
      <c r="F24" s="58">
        <f t="shared" si="0"/>
        <v>468425</v>
      </c>
      <c r="G24" s="58">
        <f t="shared" si="0"/>
        <v>433654</v>
      </c>
      <c r="H24" s="58">
        <f t="shared" si="0"/>
        <v>687229</v>
      </c>
      <c r="I24" s="58">
        <f t="shared" si="0"/>
        <v>2134286</v>
      </c>
      <c r="J24" s="76">
        <f>I24/'ABS Estimated Population'!D11</f>
        <v>0.19524853985738339</v>
      </c>
    </row>
    <row r="27" spans="1:10" s="24" customFormat="1" ht="20.100000000000001" customHeight="1" x14ac:dyDescent="0.2">
      <c r="A27" s="146" t="s">
        <v>11</v>
      </c>
      <c r="B27" s="146"/>
      <c r="C27" s="170" t="s">
        <v>0</v>
      </c>
      <c r="D27" s="170"/>
      <c r="E27" s="170"/>
      <c r="F27" s="170"/>
      <c r="G27" s="170"/>
      <c r="H27" s="170"/>
      <c r="I27" s="170"/>
      <c r="J27" s="148"/>
    </row>
    <row r="28" spans="1:10"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3165</v>
      </c>
      <c r="D29" s="111">
        <v>8267</v>
      </c>
      <c r="E29" s="111">
        <v>130628</v>
      </c>
      <c r="F29" s="111">
        <v>207518</v>
      </c>
      <c r="G29" s="111">
        <v>207385</v>
      </c>
      <c r="H29" s="111">
        <v>385285</v>
      </c>
      <c r="I29" s="111">
        <v>942248</v>
      </c>
      <c r="J29" s="75">
        <f>I29/'ABS Estimated Population'!C3</f>
        <v>0.28321275913383753</v>
      </c>
    </row>
    <row r="30" spans="1:10" s="24" customFormat="1" ht="20.100000000000001" customHeight="1" x14ac:dyDescent="0.2">
      <c r="A30" s="144"/>
      <c r="B30" s="22" t="s">
        <v>4</v>
      </c>
      <c r="C30" s="111">
        <v>3344</v>
      </c>
      <c r="D30" s="111">
        <v>11379</v>
      </c>
      <c r="E30" s="111">
        <v>32735</v>
      </c>
      <c r="F30" s="111">
        <v>43447</v>
      </c>
      <c r="G30" s="111">
        <v>38622</v>
      </c>
      <c r="H30" s="111">
        <v>60916</v>
      </c>
      <c r="I30" s="111">
        <v>190443</v>
      </c>
      <c r="J30" s="75">
        <f>I30/'ABS Estimated Population'!C4</f>
        <v>7.0261050888653268E-2</v>
      </c>
    </row>
    <row r="31" spans="1:10" s="24" customFormat="1" ht="20.100000000000001" customHeight="1" x14ac:dyDescent="0.2">
      <c r="A31" s="144"/>
      <c r="B31" s="22" t="s">
        <v>5</v>
      </c>
      <c r="C31" s="111">
        <v>2469</v>
      </c>
      <c r="D31" s="111">
        <v>7514</v>
      </c>
      <c r="E31" s="111">
        <v>84988</v>
      </c>
      <c r="F31" s="111">
        <v>88842</v>
      </c>
      <c r="G31" s="111">
        <v>65156</v>
      </c>
      <c r="H31" s="111">
        <v>73626</v>
      </c>
      <c r="I31" s="111">
        <v>322595</v>
      </c>
      <c r="J31" s="75">
        <f>I31/'ABS Estimated Population'!C5</f>
        <v>0.14997617359569498</v>
      </c>
    </row>
    <row r="32" spans="1:10" s="24" customFormat="1" ht="20.100000000000001" customHeight="1" x14ac:dyDescent="0.2">
      <c r="A32" s="144"/>
      <c r="B32" s="22" t="s">
        <v>6</v>
      </c>
      <c r="C32" s="111">
        <v>32673</v>
      </c>
      <c r="D32" s="111">
        <v>67276</v>
      </c>
      <c r="E32" s="111">
        <v>78062</v>
      </c>
      <c r="F32" s="111">
        <v>70445</v>
      </c>
      <c r="G32" s="111">
        <v>63863</v>
      </c>
      <c r="H32" s="111">
        <v>111920</v>
      </c>
      <c r="I32" s="111">
        <v>424239</v>
      </c>
      <c r="J32" s="75">
        <f>I32/'ABS Estimated Population'!C6</f>
        <v>0.56986061056254123</v>
      </c>
    </row>
    <row r="33" spans="1:12" s="24" customFormat="1" ht="20.100000000000001" customHeight="1" x14ac:dyDescent="0.2">
      <c r="A33" s="144"/>
      <c r="B33" s="22" t="s">
        <v>7</v>
      </c>
      <c r="C33" s="111">
        <v>917</v>
      </c>
      <c r="D33" s="111">
        <v>3040</v>
      </c>
      <c r="E33" s="111">
        <v>17182</v>
      </c>
      <c r="F33" s="111">
        <v>49076</v>
      </c>
      <c r="G33" s="111">
        <v>52636</v>
      </c>
      <c r="H33" s="111">
        <v>93664</v>
      </c>
      <c r="I33" s="111">
        <v>216515</v>
      </c>
      <c r="J33" s="75">
        <f>I33/'ABS Estimated Population'!C7</f>
        <v>0.18826278098338534</v>
      </c>
    </row>
    <row r="34" spans="1:12" s="24" customFormat="1" ht="20.100000000000001" customHeight="1" x14ac:dyDescent="0.2">
      <c r="A34" s="144"/>
      <c r="B34" s="22" t="s">
        <v>8</v>
      </c>
      <c r="C34" s="111">
        <v>272</v>
      </c>
      <c r="D34" s="111">
        <v>852</v>
      </c>
      <c r="E34" s="111">
        <v>4781</v>
      </c>
      <c r="F34" s="111">
        <v>14685</v>
      </c>
      <c r="G34" s="111">
        <v>16043</v>
      </c>
      <c r="H34" s="111">
        <v>32387</v>
      </c>
      <c r="I34" s="111">
        <v>69020</v>
      </c>
      <c r="J34" s="75">
        <f>I34/'ABS Estimated Population'!C8</f>
        <v>0.29744999762970881</v>
      </c>
    </row>
    <row r="35" spans="1:12" s="24" customFormat="1" ht="20.100000000000001" customHeight="1" x14ac:dyDescent="0.2">
      <c r="A35" s="144"/>
      <c r="B35" s="22" t="s">
        <v>9</v>
      </c>
      <c r="C35" s="111">
        <v>104</v>
      </c>
      <c r="D35" s="111">
        <v>349</v>
      </c>
      <c r="E35" s="111">
        <v>519</v>
      </c>
      <c r="F35" s="111">
        <v>864</v>
      </c>
      <c r="G35" s="111">
        <v>920</v>
      </c>
      <c r="H35" s="111">
        <v>897</v>
      </c>
      <c r="I35" s="111">
        <v>3653</v>
      </c>
      <c r="J35" s="75">
        <f>I35/'ABS Estimated Population'!C9</f>
        <v>3.6745327619852337E-2</v>
      </c>
    </row>
    <row r="36" spans="1:12" s="24" customFormat="1" ht="20.100000000000001" customHeight="1" x14ac:dyDescent="0.2">
      <c r="A36" s="144"/>
      <c r="B36" s="22" t="s">
        <v>10</v>
      </c>
      <c r="C36" s="111">
        <v>400</v>
      </c>
      <c r="D36" s="111">
        <v>1330</v>
      </c>
      <c r="E36" s="111">
        <v>1885</v>
      </c>
      <c r="F36" s="111">
        <v>2831</v>
      </c>
      <c r="G36" s="111">
        <v>2554</v>
      </c>
      <c r="H36" s="111">
        <v>3239</v>
      </c>
      <c r="I36" s="111">
        <v>12239</v>
      </c>
      <c r="J36" s="75">
        <f>I36/'ABS Estimated Population'!C10</f>
        <v>6.6181798518358301E-2</v>
      </c>
    </row>
    <row r="37" spans="1:12" s="24" customFormat="1" ht="20.100000000000001" customHeight="1" x14ac:dyDescent="0.2">
      <c r="A37" s="146" t="s">
        <v>18</v>
      </c>
      <c r="B37" s="147"/>
      <c r="C37" s="58">
        <f>SUM(C29:C36)</f>
        <v>43344</v>
      </c>
      <c r="D37" s="58">
        <f t="shared" ref="D37:I37" si="1">SUM(D29:D36)</f>
        <v>100007</v>
      </c>
      <c r="E37" s="58">
        <f t="shared" si="1"/>
        <v>350780</v>
      </c>
      <c r="F37" s="58">
        <f t="shared" si="1"/>
        <v>477708</v>
      </c>
      <c r="G37" s="58">
        <f t="shared" si="1"/>
        <v>447179</v>
      </c>
      <c r="H37" s="58">
        <f t="shared" si="1"/>
        <v>761934</v>
      </c>
      <c r="I37" s="58">
        <f t="shared" si="1"/>
        <v>2180952</v>
      </c>
      <c r="J37" s="76">
        <f>I37/'ABS Estimated Population'!C11</f>
        <v>0.20576202970170926</v>
      </c>
    </row>
    <row r="40" spans="1:12" s="24" customFormat="1" ht="20.100000000000001" customHeight="1" x14ac:dyDescent="0.2">
      <c r="A40" s="146" t="s">
        <v>11</v>
      </c>
      <c r="B40" s="148"/>
      <c r="C40" s="148"/>
      <c r="D40" s="160" t="s">
        <v>20</v>
      </c>
      <c r="E40" s="160"/>
      <c r="F40" s="160"/>
      <c r="G40" s="160"/>
      <c r="H40" s="160"/>
      <c r="I40" s="160"/>
      <c r="J40" s="160"/>
      <c r="K40" s="34"/>
      <c r="L40" s="34"/>
    </row>
    <row r="41" spans="1:12" s="24" customFormat="1" ht="20.100000000000001" customHeight="1" x14ac:dyDescent="0.2">
      <c r="A41" s="148"/>
      <c r="B41" s="148"/>
      <c r="C41" s="148"/>
      <c r="D41" s="22" t="s">
        <v>21</v>
      </c>
      <c r="E41" s="22" t="s">
        <v>12</v>
      </c>
      <c r="F41" s="22" t="s">
        <v>13</v>
      </c>
      <c r="G41" s="22" t="s">
        <v>14</v>
      </c>
      <c r="H41" s="22" t="s">
        <v>15</v>
      </c>
      <c r="I41" s="22" t="s">
        <v>16</v>
      </c>
      <c r="J41" s="22" t="s">
        <v>2</v>
      </c>
    </row>
    <row r="42" spans="1:12" s="24" customFormat="1" ht="20.100000000000001" customHeight="1" x14ac:dyDescent="0.2">
      <c r="A42" s="144" t="s">
        <v>17</v>
      </c>
      <c r="B42" s="145"/>
      <c r="C42" s="22" t="s">
        <v>3</v>
      </c>
      <c r="D42" s="111">
        <v>0</v>
      </c>
      <c r="E42" s="111">
        <v>0</v>
      </c>
      <c r="F42" s="111">
        <v>0</v>
      </c>
      <c r="G42" s="111">
        <v>4</v>
      </c>
      <c r="H42" s="111">
        <v>13</v>
      </c>
      <c r="I42" s="111">
        <v>16</v>
      </c>
      <c r="J42" s="111">
        <v>33</v>
      </c>
    </row>
    <row r="43" spans="1:12" s="24" customFormat="1" ht="20.100000000000001" customHeight="1" x14ac:dyDescent="0.2">
      <c r="A43" s="145"/>
      <c r="B43" s="145"/>
      <c r="C43" s="126" t="s">
        <v>4</v>
      </c>
      <c r="D43" s="111">
        <v>0</v>
      </c>
      <c r="E43" s="111">
        <v>0</v>
      </c>
      <c r="F43" s="111">
        <v>831</v>
      </c>
      <c r="G43" s="111">
        <v>1152</v>
      </c>
      <c r="H43" s="111">
        <v>751</v>
      </c>
      <c r="I43" s="111">
        <v>928</v>
      </c>
      <c r="J43" s="111">
        <v>3662</v>
      </c>
    </row>
    <row r="44" spans="1:12" s="24" customFormat="1" ht="20.100000000000001" customHeight="1" x14ac:dyDescent="0.2">
      <c r="A44" s="145"/>
      <c r="B44" s="145"/>
      <c r="C44" s="126" t="s">
        <v>5</v>
      </c>
      <c r="D44" s="111">
        <v>0</v>
      </c>
      <c r="E44" s="111">
        <v>0</v>
      </c>
      <c r="F44" s="111">
        <v>0</v>
      </c>
      <c r="G44" s="111">
        <v>1</v>
      </c>
      <c r="H44" s="111">
        <v>0</v>
      </c>
      <c r="I44" s="111">
        <v>1</v>
      </c>
      <c r="J44" s="111">
        <v>2</v>
      </c>
    </row>
    <row r="45" spans="1:12" s="24" customFormat="1" ht="20.100000000000001" customHeight="1" x14ac:dyDescent="0.2">
      <c r="A45" s="145"/>
      <c r="B45" s="145"/>
      <c r="C45" s="126" t="s">
        <v>6</v>
      </c>
      <c r="D45" s="111">
        <v>0</v>
      </c>
      <c r="E45" s="111">
        <v>0</v>
      </c>
      <c r="F45" s="111">
        <v>17</v>
      </c>
      <c r="G45" s="111">
        <v>21</v>
      </c>
      <c r="H45" s="111">
        <v>9</v>
      </c>
      <c r="I45" s="111">
        <v>15</v>
      </c>
      <c r="J45" s="111">
        <v>62</v>
      </c>
    </row>
    <row r="46" spans="1:12" s="24" customFormat="1" ht="20.100000000000001" customHeight="1" x14ac:dyDescent="0.2">
      <c r="A46" s="145"/>
      <c r="B46" s="145"/>
      <c r="C46" s="126" t="s">
        <v>7</v>
      </c>
      <c r="D46" s="111">
        <v>0</v>
      </c>
      <c r="E46" s="111">
        <v>0</v>
      </c>
      <c r="F46" s="111">
        <v>138</v>
      </c>
      <c r="G46" s="111">
        <v>388</v>
      </c>
      <c r="H46" s="111">
        <v>289</v>
      </c>
      <c r="I46" s="111">
        <v>465</v>
      </c>
      <c r="J46" s="111">
        <v>1280</v>
      </c>
    </row>
    <row r="47" spans="1:12" s="24" customFormat="1" ht="20.100000000000001" customHeight="1" x14ac:dyDescent="0.2">
      <c r="A47" s="145"/>
      <c r="B47" s="145"/>
      <c r="C47" s="126" t="s">
        <v>8</v>
      </c>
      <c r="D47" s="115">
        <v>0</v>
      </c>
      <c r="E47" s="115">
        <v>0</v>
      </c>
      <c r="F47" s="115">
        <v>0</v>
      </c>
      <c r="G47" s="115">
        <v>0</v>
      </c>
      <c r="H47" s="115">
        <v>0</v>
      </c>
      <c r="I47" s="115">
        <v>0</v>
      </c>
      <c r="J47" s="131">
        <v>0</v>
      </c>
    </row>
    <row r="48" spans="1:12" s="24" customFormat="1" ht="20.100000000000001" customHeight="1" x14ac:dyDescent="0.2">
      <c r="A48" s="145"/>
      <c r="B48" s="145"/>
      <c r="C48" s="126" t="s">
        <v>9</v>
      </c>
      <c r="D48" s="112">
        <v>0</v>
      </c>
      <c r="E48" s="112">
        <v>0</v>
      </c>
      <c r="F48" s="112">
        <v>0</v>
      </c>
      <c r="G48" s="112">
        <v>0</v>
      </c>
      <c r="H48" s="112">
        <v>0</v>
      </c>
      <c r="I48" s="112">
        <v>0</v>
      </c>
      <c r="J48" s="129">
        <v>0</v>
      </c>
    </row>
    <row r="49" spans="1:14" s="24" customFormat="1" ht="20.100000000000001" customHeight="1" x14ac:dyDescent="0.2">
      <c r="A49" s="145"/>
      <c r="B49" s="145"/>
      <c r="C49" s="126" t="s">
        <v>10</v>
      </c>
      <c r="D49" s="112">
        <v>0</v>
      </c>
      <c r="E49" s="112">
        <v>0</v>
      </c>
      <c r="F49" s="112">
        <v>0</v>
      </c>
      <c r="G49" s="112">
        <v>0</v>
      </c>
      <c r="H49" s="112">
        <v>0</v>
      </c>
      <c r="I49" s="112">
        <v>0</v>
      </c>
      <c r="J49" s="129">
        <v>0</v>
      </c>
    </row>
    <row r="50" spans="1:14" s="24" customFormat="1" ht="20.100000000000001" customHeight="1" x14ac:dyDescent="0.2">
      <c r="A50" s="146" t="s">
        <v>18</v>
      </c>
      <c r="B50" s="148"/>
      <c r="C50" s="148"/>
      <c r="D50" s="127">
        <f t="shared" ref="D50:I50" si="2">SUM(D42:D49)</f>
        <v>0</v>
      </c>
      <c r="E50" s="127">
        <f t="shared" si="2"/>
        <v>0</v>
      </c>
      <c r="F50" s="127">
        <f t="shared" si="2"/>
        <v>986</v>
      </c>
      <c r="G50" s="127">
        <f t="shared" si="2"/>
        <v>1566</v>
      </c>
      <c r="H50" s="127">
        <f t="shared" si="2"/>
        <v>1062</v>
      </c>
      <c r="I50" s="127">
        <f t="shared" si="2"/>
        <v>1425</v>
      </c>
      <c r="J50" s="128">
        <f>SUM(J42:J49)</f>
        <v>5039</v>
      </c>
    </row>
    <row r="51" spans="1:14" s="24" customFormat="1" ht="20.100000000000001" customHeight="1" x14ac:dyDescent="0.2"/>
    <row r="52" spans="1:14" s="13" customFormat="1" ht="20.100000000000001" customHeight="1" x14ac:dyDescent="0.2">
      <c r="A52" s="214" t="s">
        <v>19</v>
      </c>
      <c r="B52" s="215"/>
      <c r="C52" s="215"/>
      <c r="D52" s="215"/>
      <c r="E52" s="215"/>
      <c r="F52" s="215"/>
      <c r="G52" s="215"/>
      <c r="H52" s="215"/>
      <c r="I52" s="215"/>
      <c r="J52" s="215"/>
    </row>
    <row r="53" spans="1:14" s="13" customFormat="1" ht="20.100000000000001" customHeight="1" x14ac:dyDescent="0.2">
      <c r="A53" s="153" t="s">
        <v>45</v>
      </c>
      <c r="B53" s="153"/>
      <c r="C53" s="153"/>
      <c r="D53" s="153"/>
      <c r="E53" s="153"/>
      <c r="F53" s="153"/>
      <c r="G53" s="153"/>
      <c r="H53" s="153"/>
      <c r="I53" s="153"/>
      <c r="J53" s="153"/>
      <c r="K53" s="48"/>
      <c r="L53" s="48"/>
      <c r="M53" s="48"/>
      <c r="N53" s="48"/>
    </row>
    <row r="54" spans="1:14" s="13" customFormat="1" ht="20.100000000000001" customHeight="1" x14ac:dyDescent="0.2">
      <c r="A54" s="153"/>
      <c r="B54" s="153"/>
      <c r="C54" s="153"/>
      <c r="D54" s="153"/>
      <c r="E54" s="153"/>
      <c r="F54" s="153"/>
      <c r="G54" s="153"/>
      <c r="H54" s="153"/>
      <c r="I54" s="153"/>
      <c r="J54" s="153"/>
      <c r="K54" s="48"/>
      <c r="L54" s="48"/>
      <c r="M54" s="48"/>
      <c r="N54" s="48"/>
    </row>
    <row r="55" spans="1:14" s="13" customFormat="1" ht="20.100000000000001" customHeight="1" x14ac:dyDescent="0.2">
      <c r="A55" s="151" t="s">
        <v>33</v>
      </c>
      <c r="B55" s="151"/>
      <c r="C55" s="151"/>
      <c r="D55" s="151"/>
      <c r="E55" s="151"/>
      <c r="F55" s="151"/>
      <c r="G55" s="151"/>
      <c r="H55" s="151"/>
      <c r="I55" s="151"/>
      <c r="J55" s="151"/>
      <c r="K55" s="48"/>
      <c r="L55" s="48"/>
      <c r="M55" s="48"/>
    </row>
    <row r="56" spans="1:14" s="13" customFormat="1" ht="20.100000000000001" customHeight="1" x14ac:dyDescent="0.2">
      <c r="A56" s="154" t="s">
        <v>30</v>
      </c>
      <c r="B56" s="155"/>
      <c r="C56" s="155"/>
      <c r="D56" s="155"/>
      <c r="E56" s="155"/>
      <c r="F56" s="155"/>
      <c r="G56" s="155"/>
      <c r="H56" s="155"/>
      <c r="I56" s="155"/>
      <c r="J56" s="155"/>
      <c r="K56" s="49"/>
      <c r="L56" s="49"/>
      <c r="M56" s="25"/>
    </row>
    <row r="57" spans="1:14" s="13" customFormat="1" ht="12.75" x14ac:dyDescent="0.2">
      <c r="A57" s="153" t="s">
        <v>31</v>
      </c>
      <c r="B57" s="156"/>
      <c r="C57" s="156"/>
      <c r="D57" s="156"/>
      <c r="E57" s="156"/>
      <c r="F57" s="156"/>
      <c r="G57" s="156"/>
      <c r="H57" s="156"/>
      <c r="I57" s="156"/>
      <c r="J57" s="156"/>
      <c r="K57" s="50"/>
      <c r="L57" s="50"/>
      <c r="M57" s="48"/>
    </row>
    <row r="58" spans="1:14" s="13" customFormat="1" ht="20.100000000000001" customHeight="1" x14ac:dyDescent="0.2">
      <c r="A58" s="153"/>
      <c r="B58" s="156"/>
      <c r="C58" s="156"/>
      <c r="D58" s="156"/>
      <c r="E58" s="156"/>
      <c r="F58" s="156"/>
      <c r="G58" s="156"/>
      <c r="H58" s="156"/>
      <c r="I58" s="156"/>
      <c r="J58" s="156"/>
      <c r="K58" s="50"/>
      <c r="L58" s="50"/>
      <c r="M58" s="48"/>
    </row>
    <row r="59" spans="1:14" s="51" customFormat="1" ht="20.100000000000001" customHeight="1" x14ac:dyDescent="0.2">
      <c r="A59" s="216" t="s">
        <v>59</v>
      </c>
      <c r="B59" s="217"/>
      <c r="C59" s="217"/>
      <c r="D59" s="217"/>
      <c r="E59" s="217"/>
      <c r="F59" s="217"/>
      <c r="G59" s="217"/>
      <c r="H59" s="217"/>
      <c r="I59" s="217"/>
      <c r="J59" s="217"/>
      <c r="K59" s="26"/>
      <c r="L59" s="26"/>
    </row>
    <row r="60" spans="1:14" ht="20.100000000000001" customHeight="1" x14ac:dyDescent="0.2">
      <c r="A60" s="56"/>
      <c r="B60" s="56"/>
      <c r="C60" s="56"/>
      <c r="D60" s="56"/>
      <c r="E60" s="56"/>
      <c r="F60" s="56"/>
      <c r="G60" s="56"/>
      <c r="H60" s="56"/>
      <c r="I60" s="56"/>
      <c r="J60" s="56"/>
    </row>
  </sheetData>
  <mergeCells count="22">
    <mergeCell ref="A52:J52"/>
    <mergeCell ref="A53:J54"/>
    <mergeCell ref="A59:J59"/>
    <mergeCell ref="A57:J58"/>
    <mergeCell ref="A56:J56"/>
    <mergeCell ref="A55:J55"/>
    <mergeCell ref="A29:A36"/>
    <mergeCell ref="A50:C50"/>
    <mergeCell ref="D40:J40"/>
    <mergeCell ref="A40:C41"/>
    <mergeCell ref="A37:B37"/>
    <mergeCell ref="A42:B49"/>
    <mergeCell ref="C1:E1"/>
    <mergeCell ref="C14:J14"/>
    <mergeCell ref="C27:J27"/>
    <mergeCell ref="A1:B2"/>
    <mergeCell ref="A14:B15"/>
    <mergeCell ref="A3:A10"/>
    <mergeCell ref="A11:B11"/>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30/11/2024</oddHeader>
  </headerFooter>
  <ignoredErrors>
    <ignoredError sqref="J1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pageSetUpPr fitToPage="1"/>
  </sheetPr>
  <dimension ref="A1:N60"/>
  <sheetViews>
    <sheetView view="pageLayout" zoomScaleNormal="100" workbookViewId="0">
      <selection activeCell="J42" sqref="J42:J49"/>
    </sheetView>
  </sheetViews>
  <sheetFormatPr defaultColWidth="9.140625" defaultRowHeight="20.100000000000001" customHeight="1" x14ac:dyDescent="0.2"/>
  <cols>
    <col min="1" max="2" width="8.7109375" style="26" customWidth="1"/>
    <col min="3" max="23" width="12.7109375" style="26" customWidth="1"/>
    <col min="24" max="16384" width="9.140625" style="26"/>
  </cols>
  <sheetData>
    <row r="1" spans="1:11" s="24" customFormat="1" ht="20.100000000000001" customHeight="1" x14ac:dyDescent="0.2">
      <c r="A1" s="165" t="s">
        <v>11</v>
      </c>
      <c r="B1" s="168"/>
      <c r="C1" s="175"/>
      <c r="D1" s="175"/>
      <c r="E1" s="175"/>
    </row>
    <row r="2" spans="1:11" s="13" customFormat="1" ht="50.1" customHeight="1" x14ac:dyDescent="0.2">
      <c r="A2" s="168"/>
      <c r="B2" s="168"/>
      <c r="C2" s="10" t="s">
        <v>22</v>
      </c>
      <c r="D2" s="10" t="s">
        <v>23</v>
      </c>
      <c r="E2" s="14" t="s">
        <v>24</v>
      </c>
      <c r="F2" s="36"/>
    </row>
    <row r="3" spans="1:11" s="24" customFormat="1" ht="20.100000000000001" customHeight="1" x14ac:dyDescent="0.2">
      <c r="A3" s="171" t="s">
        <v>17</v>
      </c>
      <c r="B3" s="22" t="s">
        <v>3</v>
      </c>
      <c r="C3" s="108"/>
      <c r="D3" s="109"/>
      <c r="E3" s="16">
        <f>IF(C3=0,0,(C3-'Oct 24'!C3)/'Oct 24'!C3)</f>
        <v>0</v>
      </c>
      <c r="F3" s="37"/>
    </row>
    <row r="4" spans="1:11" s="24" customFormat="1" ht="20.100000000000001" customHeight="1" x14ac:dyDescent="0.2">
      <c r="A4" s="171"/>
      <c r="B4" s="22" t="s">
        <v>4</v>
      </c>
      <c r="C4" s="108"/>
      <c r="D4" s="109"/>
      <c r="E4" s="16">
        <f>IF(C4=0,0,(C4-'Oct 24'!C4)/'Oct 24'!C4)</f>
        <v>0</v>
      </c>
      <c r="F4" s="37"/>
    </row>
    <row r="5" spans="1:11" s="24" customFormat="1" ht="20.100000000000001" customHeight="1" x14ac:dyDescent="0.2">
      <c r="A5" s="171"/>
      <c r="B5" s="22" t="s">
        <v>5</v>
      </c>
      <c r="C5" s="108"/>
      <c r="D5" s="109"/>
      <c r="E5" s="16">
        <f>IF(C5=0,0,(C5-'Oct 24'!C5)/'Oct 24'!C5)</f>
        <v>0</v>
      </c>
      <c r="F5" s="37"/>
    </row>
    <row r="6" spans="1:11" s="24" customFormat="1" ht="20.100000000000001" customHeight="1" x14ac:dyDescent="0.2">
      <c r="A6" s="171"/>
      <c r="B6" s="22" t="s">
        <v>6</v>
      </c>
      <c r="C6" s="108"/>
      <c r="D6" s="109"/>
      <c r="E6" s="16">
        <f>IF(C6=0,0,(C6-'Oct 24'!C6)/'Oct 24'!C6)</f>
        <v>0</v>
      </c>
      <c r="F6" s="37"/>
    </row>
    <row r="7" spans="1:11" s="24" customFormat="1" ht="20.100000000000001" customHeight="1" x14ac:dyDescent="0.2">
      <c r="A7" s="171"/>
      <c r="B7" s="22" t="s">
        <v>7</v>
      </c>
      <c r="C7" s="108"/>
      <c r="D7" s="109"/>
      <c r="E7" s="16">
        <f>IF(C7=0,0,(C7-'Oct 24'!C7)/'Oct 24'!C7)</f>
        <v>0</v>
      </c>
      <c r="F7" s="37"/>
    </row>
    <row r="8" spans="1:11" s="24" customFormat="1" ht="20.100000000000001" customHeight="1" x14ac:dyDescent="0.2">
      <c r="A8" s="171"/>
      <c r="B8" s="22" t="s">
        <v>8</v>
      </c>
      <c r="C8" s="108"/>
      <c r="D8" s="109"/>
      <c r="E8" s="16">
        <f>IF(C8=0,0,(C8-'Oct 24'!C8)/'Oct 24'!C8)</f>
        <v>0</v>
      </c>
      <c r="F8" s="37"/>
    </row>
    <row r="9" spans="1:11" s="24" customFormat="1" ht="20.100000000000001" customHeight="1" x14ac:dyDescent="0.2">
      <c r="A9" s="171"/>
      <c r="B9" s="22" t="s">
        <v>9</v>
      </c>
      <c r="C9" s="108"/>
      <c r="D9" s="109"/>
      <c r="E9" s="16">
        <f>IF(C9=0,0,(C9-'Oct 24'!C9)/'Oct 24'!C9)</f>
        <v>0</v>
      </c>
      <c r="F9" s="37"/>
    </row>
    <row r="10" spans="1:11" s="24" customFormat="1" ht="20.100000000000001" customHeight="1" x14ac:dyDescent="0.2">
      <c r="A10" s="171"/>
      <c r="B10" s="22" t="s">
        <v>10</v>
      </c>
      <c r="C10" s="108"/>
      <c r="D10" s="109"/>
      <c r="E10" s="16">
        <f>IF(C10=0,0,(C10-'Oct 24'!C10)/'Oct 24'!C10)</f>
        <v>0</v>
      </c>
      <c r="F10" s="37"/>
    </row>
    <row r="11" spans="1:11" s="13" customFormat="1" ht="20.100000000000001" customHeight="1" x14ac:dyDescent="0.2">
      <c r="A11" s="146" t="s">
        <v>18</v>
      </c>
      <c r="B11" s="147"/>
      <c r="C11" s="58">
        <f>SUM(C3:C10)</f>
        <v>0</v>
      </c>
      <c r="D11" s="59">
        <f>SUM(D3:D10)</f>
        <v>0</v>
      </c>
      <c r="E11" s="59">
        <f>IF(C11=0,0,(C11-'Nov 24'!C11)/'Nov 24'!C11)</f>
        <v>0</v>
      </c>
      <c r="F11" s="38"/>
    </row>
    <row r="14" spans="1:11" s="24" customFormat="1" ht="20.100000000000001" customHeight="1" x14ac:dyDescent="0.2">
      <c r="A14" s="146" t="s">
        <v>11</v>
      </c>
      <c r="B14" s="146"/>
      <c r="C14" s="161" t="s">
        <v>1</v>
      </c>
      <c r="D14" s="173"/>
      <c r="E14" s="173"/>
      <c r="F14" s="173"/>
      <c r="G14" s="173"/>
      <c r="H14" s="173"/>
      <c r="I14" s="173"/>
      <c r="J14" s="201"/>
    </row>
    <row r="15" spans="1:11"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1" s="24" customFormat="1" ht="20.100000000000001" customHeight="1" x14ac:dyDescent="0.2">
      <c r="A16" s="171" t="s">
        <v>17</v>
      </c>
      <c r="B16" s="22" t="s">
        <v>3</v>
      </c>
      <c r="C16" s="108"/>
      <c r="D16" s="108"/>
      <c r="E16" s="108"/>
      <c r="F16" s="108"/>
      <c r="G16" s="108"/>
      <c r="H16" s="108"/>
      <c r="I16" s="62"/>
      <c r="J16" s="74">
        <f>I16/'ABS Estimated Population'!D3</f>
        <v>0</v>
      </c>
      <c r="K16" s="31"/>
    </row>
    <row r="17" spans="1:11" s="24" customFormat="1" ht="20.100000000000001" customHeight="1" x14ac:dyDescent="0.2">
      <c r="A17" s="171"/>
      <c r="B17" s="22" t="s">
        <v>4</v>
      </c>
      <c r="C17" s="108"/>
      <c r="D17" s="108"/>
      <c r="E17" s="108"/>
      <c r="F17" s="108"/>
      <c r="G17" s="108"/>
      <c r="H17" s="108"/>
      <c r="I17" s="62"/>
      <c r="J17" s="74">
        <f>I17/'ABS Estimated Population'!D4</f>
        <v>0</v>
      </c>
      <c r="K17" s="31"/>
    </row>
    <row r="18" spans="1:11" s="24" customFormat="1" ht="20.100000000000001" customHeight="1" x14ac:dyDescent="0.2">
      <c r="A18" s="171"/>
      <c r="B18" s="22" t="s">
        <v>5</v>
      </c>
      <c r="C18" s="108"/>
      <c r="D18" s="108"/>
      <c r="E18" s="108"/>
      <c r="F18" s="108"/>
      <c r="G18" s="108"/>
      <c r="H18" s="108"/>
      <c r="I18" s="62"/>
      <c r="J18" s="74">
        <f>I18/'ABS Estimated Population'!D5</f>
        <v>0</v>
      </c>
      <c r="K18" s="31"/>
    </row>
    <row r="19" spans="1:11" s="24" customFormat="1" ht="20.100000000000001" customHeight="1" x14ac:dyDescent="0.2">
      <c r="A19" s="171"/>
      <c r="B19" s="22" t="s">
        <v>6</v>
      </c>
      <c r="C19" s="108"/>
      <c r="D19" s="108"/>
      <c r="E19" s="108"/>
      <c r="F19" s="108"/>
      <c r="G19" s="108"/>
      <c r="H19" s="108"/>
      <c r="I19" s="62"/>
      <c r="J19" s="75">
        <f>I19/'ABS Estimated Population'!D6</f>
        <v>0</v>
      </c>
      <c r="K19" s="31"/>
    </row>
    <row r="20" spans="1:11" s="24" customFormat="1" ht="20.100000000000001" customHeight="1" x14ac:dyDescent="0.2">
      <c r="A20" s="171"/>
      <c r="B20" s="22" t="s">
        <v>7</v>
      </c>
      <c r="C20" s="108"/>
      <c r="D20" s="108"/>
      <c r="E20" s="108"/>
      <c r="F20" s="108"/>
      <c r="G20" s="108"/>
      <c r="H20" s="108"/>
      <c r="I20" s="62"/>
      <c r="J20" s="75">
        <f>I20/'ABS Estimated Population'!D7</f>
        <v>0</v>
      </c>
      <c r="K20" s="31"/>
    </row>
    <row r="21" spans="1:11" s="24" customFormat="1" ht="20.100000000000001" customHeight="1" x14ac:dyDescent="0.2">
      <c r="A21" s="171"/>
      <c r="B21" s="22" t="s">
        <v>8</v>
      </c>
      <c r="C21" s="108"/>
      <c r="D21" s="108"/>
      <c r="E21" s="108"/>
      <c r="F21" s="108"/>
      <c r="G21" s="108"/>
      <c r="H21" s="108"/>
      <c r="I21" s="62"/>
      <c r="J21" s="75">
        <f>I21/'ABS Estimated Population'!D8</f>
        <v>0</v>
      </c>
      <c r="K21" s="31"/>
    </row>
    <row r="22" spans="1:11" s="24" customFormat="1" ht="20.100000000000001" customHeight="1" x14ac:dyDescent="0.2">
      <c r="A22" s="171"/>
      <c r="B22" s="22" t="s">
        <v>9</v>
      </c>
      <c r="C22" s="108"/>
      <c r="D22" s="108"/>
      <c r="E22" s="108"/>
      <c r="F22" s="108"/>
      <c r="G22" s="108"/>
      <c r="H22" s="108"/>
      <c r="I22" s="62"/>
      <c r="J22" s="75">
        <f>I22/'ABS Estimated Population'!D9</f>
        <v>0</v>
      </c>
      <c r="K22" s="31"/>
    </row>
    <row r="23" spans="1:11" s="24" customFormat="1" ht="20.100000000000001" customHeight="1" x14ac:dyDescent="0.2">
      <c r="A23" s="171"/>
      <c r="B23" s="22" t="s">
        <v>10</v>
      </c>
      <c r="C23" s="108"/>
      <c r="D23" s="108"/>
      <c r="E23" s="108"/>
      <c r="F23" s="108"/>
      <c r="G23" s="108"/>
      <c r="H23" s="108"/>
      <c r="I23" s="62"/>
      <c r="J23" s="75">
        <f>I23/'ABS Estimated Population'!D10</f>
        <v>0</v>
      </c>
      <c r="K23" s="31"/>
    </row>
    <row r="24" spans="1:11" s="24" customFormat="1" ht="20.100000000000001" customHeight="1" x14ac:dyDescent="0.2">
      <c r="A24" s="146" t="s">
        <v>18</v>
      </c>
      <c r="B24" s="147"/>
      <c r="C24" s="63">
        <f t="shared" ref="C24:I24" si="0">SUM(C16:C23)</f>
        <v>0</v>
      </c>
      <c r="D24" s="63">
        <f t="shared" si="0"/>
        <v>0</v>
      </c>
      <c r="E24" s="63">
        <f t="shared" si="0"/>
        <v>0</v>
      </c>
      <c r="F24" s="63">
        <f t="shared" si="0"/>
        <v>0</v>
      </c>
      <c r="G24" s="63">
        <f t="shared" si="0"/>
        <v>0</v>
      </c>
      <c r="H24" s="63">
        <f t="shared" si="0"/>
        <v>0</v>
      </c>
      <c r="I24" s="63">
        <f t="shared" si="0"/>
        <v>0</v>
      </c>
      <c r="J24" s="76">
        <f>I24/'ABS Estimated Population'!D11</f>
        <v>0</v>
      </c>
    </row>
    <row r="27" spans="1:11" s="24" customFormat="1" ht="20.100000000000001" customHeight="1" x14ac:dyDescent="0.2">
      <c r="A27" s="146" t="s">
        <v>11</v>
      </c>
      <c r="B27" s="146"/>
      <c r="C27" s="163" t="s">
        <v>0</v>
      </c>
      <c r="D27" s="164"/>
      <c r="E27" s="164"/>
      <c r="F27" s="164"/>
      <c r="G27" s="164"/>
      <c r="H27" s="164"/>
      <c r="I27" s="164"/>
      <c r="J27" s="200"/>
    </row>
    <row r="28" spans="1:11"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1" s="24" customFormat="1" ht="20.100000000000001" customHeight="1" x14ac:dyDescent="0.2">
      <c r="A29" s="144" t="s">
        <v>17</v>
      </c>
      <c r="B29" s="22" t="s">
        <v>3</v>
      </c>
      <c r="C29" s="108"/>
      <c r="D29" s="108"/>
      <c r="E29" s="108"/>
      <c r="F29" s="108"/>
      <c r="G29" s="108"/>
      <c r="H29" s="108"/>
      <c r="I29" s="62"/>
      <c r="J29" s="75">
        <f>I29/'ABS Estimated Population'!C3</f>
        <v>0</v>
      </c>
    </row>
    <row r="30" spans="1:11" s="24" customFormat="1" ht="20.100000000000001" customHeight="1" x14ac:dyDescent="0.2">
      <c r="A30" s="144"/>
      <c r="B30" s="22" t="s">
        <v>4</v>
      </c>
      <c r="C30" s="108"/>
      <c r="D30" s="108"/>
      <c r="E30" s="108"/>
      <c r="F30" s="108"/>
      <c r="G30" s="108"/>
      <c r="H30" s="108"/>
      <c r="I30" s="62"/>
      <c r="J30" s="75">
        <f>I30/'ABS Estimated Population'!C4</f>
        <v>0</v>
      </c>
    </row>
    <row r="31" spans="1:11" s="24" customFormat="1" ht="20.100000000000001" customHeight="1" x14ac:dyDescent="0.2">
      <c r="A31" s="144"/>
      <c r="B31" s="22" t="s">
        <v>5</v>
      </c>
      <c r="C31" s="108"/>
      <c r="D31" s="108"/>
      <c r="E31" s="108"/>
      <c r="F31" s="108"/>
      <c r="G31" s="108"/>
      <c r="H31" s="108"/>
      <c r="I31" s="62"/>
      <c r="J31" s="75">
        <f>I31/'ABS Estimated Population'!C5</f>
        <v>0</v>
      </c>
    </row>
    <row r="32" spans="1:11" s="24" customFormat="1" ht="20.100000000000001" customHeight="1" x14ac:dyDescent="0.2">
      <c r="A32" s="144"/>
      <c r="B32" s="22" t="s">
        <v>6</v>
      </c>
      <c r="C32" s="108"/>
      <c r="D32" s="108"/>
      <c r="E32" s="108"/>
      <c r="F32" s="108"/>
      <c r="G32" s="108"/>
      <c r="H32" s="108"/>
      <c r="I32" s="62"/>
      <c r="J32" s="75">
        <f>I32/'ABS Estimated Population'!C6</f>
        <v>0</v>
      </c>
    </row>
    <row r="33" spans="1:12" s="24" customFormat="1" ht="20.100000000000001" customHeight="1" x14ac:dyDescent="0.2">
      <c r="A33" s="144"/>
      <c r="B33" s="22" t="s">
        <v>7</v>
      </c>
      <c r="C33" s="108"/>
      <c r="D33" s="108"/>
      <c r="E33" s="108"/>
      <c r="F33" s="108"/>
      <c r="G33" s="108"/>
      <c r="H33" s="108"/>
      <c r="I33" s="62"/>
      <c r="J33" s="75">
        <f>I33/'ABS Estimated Population'!C7</f>
        <v>0</v>
      </c>
    </row>
    <row r="34" spans="1:12" s="24" customFormat="1" ht="20.100000000000001" customHeight="1" x14ac:dyDescent="0.2">
      <c r="A34" s="144"/>
      <c r="B34" s="22" t="s">
        <v>8</v>
      </c>
      <c r="C34" s="108"/>
      <c r="D34" s="108"/>
      <c r="E34" s="108"/>
      <c r="F34" s="108"/>
      <c r="G34" s="108"/>
      <c r="H34" s="108"/>
      <c r="I34" s="62"/>
      <c r="J34" s="75">
        <f>I34/'ABS Estimated Population'!C8</f>
        <v>0</v>
      </c>
    </row>
    <row r="35" spans="1:12" s="24" customFormat="1" ht="20.100000000000001" customHeight="1" x14ac:dyDescent="0.2">
      <c r="A35" s="144"/>
      <c r="B35" s="22" t="s">
        <v>9</v>
      </c>
      <c r="C35" s="108"/>
      <c r="D35" s="108"/>
      <c r="E35" s="108"/>
      <c r="F35" s="108"/>
      <c r="G35" s="108"/>
      <c r="H35" s="108"/>
      <c r="I35" s="62"/>
      <c r="J35" s="75">
        <f>I35/'ABS Estimated Population'!C9</f>
        <v>0</v>
      </c>
    </row>
    <row r="36" spans="1:12" s="24" customFormat="1" ht="20.100000000000001" customHeight="1" x14ac:dyDescent="0.2">
      <c r="A36" s="144"/>
      <c r="B36" s="22" t="s">
        <v>10</v>
      </c>
      <c r="C36" s="108"/>
      <c r="D36" s="108"/>
      <c r="E36" s="108"/>
      <c r="F36" s="108"/>
      <c r="G36" s="108"/>
      <c r="H36" s="108"/>
      <c r="I36" s="62"/>
      <c r="J36" s="75">
        <f>I36/'ABS Estimated Population'!C10</f>
        <v>0</v>
      </c>
    </row>
    <row r="37" spans="1:12" s="24" customFormat="1" ht="20.100000000000001" customHeight="1" x14ac:dyDescent="0.2">
      <c r="A37" s="146" t="s">
        <v>18</v>
      </c>
      <c r="B37" s="147"/>
      <c r="C37" s="63">
        <f>SUM(C29:C36)</f>
        <v>0</v>
      </c>
      <c r="D37" s="63">
        <f t="shared" ref="D37:I37" si="1">SUM(D29:D36)</f>
        <v>0</v>
      </c>
      <c r="E37" s="63">
        <f t="shared" si="1"/>
        <v>0</v>
      </c>
      <c r="F37" s="63">
        <f t="shared" si="1"/>
        <v>0</v>
      </c>
      <c r="G37" s="63">
        <f t="shared" si="1"/>
        <v>0</v>
      </c>
      <c r="H37" s="63">
        <f t="shared" si="1"/>
        <v>0</v>
      </c>
      <c r="I37" s="63">
        <f t="shared" si="1"/>
        <v>0</v>
      </c>
      <c r="J37" s="76">
        <f>I37/'ABS Estimated Population'!C11</f>
        <v>0</v>
      </c>
    </row>
    <row r="40" spans="1:12" s="24" customFormat="1" ht="20.100000000000001" customHeight="1" x14ac:dyDescent="0.2">
      <c r="A40" s="146" t="s">
        <v>11</v>
      </c>
      <c r="B40" s="148"/>
      <c r="C40" s="148"/>
      <c r="D40" s="160" t="s">
        <v>20</v>
      </c>
      <c r="E40" s="160"/>
      <c r="F40" s="160"/>
      <c r="G40" s="160"/>
      <c r="H40" s="160"/>
      <c r="I40" s="160"/>
      <c r="J40" s="160"/>
      <c r="K40" s="34"/>
      <c r="L40" s="34"/>
    </row>
    <row r="41" spans="1:12" s="24" customFormat="1" ht="20.100000000000001" customHeight="1" x14ac:dyDescent="0.2">
      <c r="A41" s="148"/>
      <c r="B41" s="148"/>
      <c r="C41" s="148"/>
      <c r="D41" s="22" t="s">
        <v>21</v>
      </c>
      <c r="E41" s="22" t="s">
        <v>12</v>
      </c>
      <c r="F41" s="22" t="s">
        <v>13</v>
      </c>
      <c r="G41" s="22" t="s">
        <v>14</v>
      </c>
      <c r="H41" s="22" t="s">
        <v>15</v>
      </c>
      <c r="I41" s="22" t="s">
        <v>16</v>
      </c>
      <c r="J41" s="22" t="s">
        <v>2</v>
      </c>
    </row>
    <row r="42" spans="1:12" s="24" customFormat="1" ht="20.100000000000001" customHeight="1" x14ac:dyDescent="0.2">
      <c r="A42" s="144" t="s">
        <v>17</v>
      </c>
      <c r="B42" s="145"/>
      <c r="C42" s="22" t="s">
        <v>3</v>
      </c>
      <c r="D42" s="108"/>
      <c r="E42" s="108"/>
      <c r="F42" s="108"/>
      <c r="G42" s="108"/>
      <c r="H42" s="108"/>
      <c r="I42" s="108"/>
      <c r="J42" s="130"/>
    </row>
    <row r="43" spans="1:12" s="24" customFormat="1" ht="20.100000000000001" customHeight="1" x14ac:dyDescent="0.2">
      <c r="A43" s="145"/>
      <c r="B43" s="145"/>
      <c r="C43" s="22" t="s">
        <v>4</v>
      </c>
      <c r="D43" s="108"/>
      <c r="E43" s="108"/>
      <c r="F43" s="108"/>
      <c r="G43" s="108"/>
      <c r="H43" s="108"/>
      <c r="I43" s="108"/>
      <c r="J43" s="130"/>
    </row>
    <row r="44" spans="1:12" s="24" customFormat="1" ht="20.100000000000001" customHeight="1" x14ac:dyDescent="0.2">
      <c r="A44" s="145"/>
      <c r="B44" s="145"/>
      <c r="C44" s="22" t="s">
        <v>5</v>
      </c>
      <c r="D44" s="108"/>
      <c r="E44" s="108"/>
      <c r="F44" s="108"/>
      <c r="G44" s="108"/>
      <c r="H44" s="108"/>
      <c r="I44" s="108"/>
      <c r="J44" s="130"/>
    </row>
    <row r="45" spans="1:12" s="24" customFormat="1" ht="20.100000000000001" customHeight="1" x14ac:dyDescent="0.2">
      <c r="A45" s="145"/>
      <c r="B45" s="145"/>
      <c r="C45" s="22" t="s">
        <v>6</v>
      </c>
      <c r="D45" s="108"/>
      <c r="E45" s="108"/>
      <c r="F45" s="108"/>
      <c r="G45" s="108"/>
      <c r="H45" s="108"/>
      <c r="I45" s="108"/>
      <c r="J45" s="130"/>
    </row>
    <row r="46" spans="1:12" s="24" customFormat="1" ht="20.100000000000001" customHeight="1" x14ac:dyDescent="0.2">
      <c r="A46" s="145"/>
      <c r="B46" s="145"/>
      <c r="C46" s="22" t="s">
        <v>7</v>
      </c>
      <c r="D46" s="108"/>
      <c r="E46" s="108"/>
      <c r="F46" s="108"/>
      <c r="G46" s="108"/>
      <c r="H46" s="108"/>
      <c r="I46" s="108"/>
      <c r="J46" s="130"/>
    </row>
    <row r="47" spans="1:12" s="24" customFormat="1" ht="20.100000000000001" customHeight="1" x14ac:dyDescent="0.2">
      <c r="A47" s="145"/>
      <c r="B47" s="145"/>
      <c r="C47" s="22" t="s">
        <v>8</v>
      </c>
      <c r="D47" s="110"/>
      <c r="E47" s="110"/>
      <c r="F47" s="110"/>
      <c r="G47" s="110"/>
      <c r="H47" s="110"/>
      <c r="I47" s="110"/>
      <c r="J47" s="61"/>
    </row>
    <row r="48" spans="1:12" s="24" customFormat="1" ht="20.100000000000001" customHeight="1" x14ac:dyDescent="0.2">
      <c r="A48" s="145"/>
      <c r="B48" s="145"/>
      <c r="C48" s="22" t="s">
        <v>9</v>
      </c>
      <c r="D48" s="110"/>
      <c r="E48" s="110"/>
      <c r="F48" s="110"/>
      <c r="G48" s="110"/>
      <c r="H48" s="110"/>
      <c r="I48" s="110"/>
      <c r="J48" s="61"/>
    </row>
    <row r="49" spans="1:14" s="24" customFormat="1" ht="20.100000000000001" customHeight="1" x14ac:dyDescent="0.2">
      <c r="A49" s="145"/>
      <c r="B49" s="145"/>
      <c r="C49" s="22" t="s">
        <v>10</v>
      </c>
      <c r="D49" s="110"/>
      <c r="E49" s="110"/>
      <c r="F49" s="110"/>
      <c r="G49" s="110"/>
      <c r="H49" s="110"/>
      <c r="I49" s="110"/>
      <c r="J49" s="61"/>
    </row>
    <row r="50" spans="1:14" s="24" customFormat="1" ht="20.100000000000001" customHeight="1" x14ac:dyDescent="0.2">
      <c r="A50" s="146" t="s">
        <v>18</v>
      </c>
      <c r="B50" s="148"/>
      <c r="C50" s="148"/>
      <c r="D50" s="63">
        <f t="shared" ref="D50:J50" si="2">SUM(D42:D49)</f>
        <v>0</v>
      </c>
      <c r="E50" s="63">
        <f t="shared" si="2"/>
        <v>0</v>
      </c>
      <c r="F50" s="63">
        <f t="shared" si="2"/>
        <v>0</v>
      </c>
      <c r="G50" s="63">
        <f t="shared" si="2"/>
        <v>0</v>
      </c>
      <c r="H50" s="63">
        <f t="shared" si="2"/>
        <v>0</v>
      </c>
      <c r="I50" s="63">
        <f t="shared" si="2"/>
        <v>0</v>
      </c>
      <c r="J50" s="63">
        <f t="shared" si="2"/>
        <v>0</v>
      </c>
    </row>
    <row r="51" spans="1:14" s="24" customFormat="1" ht="20.100000000000001" customHeight="1" x14ac:dyDescent="0.2"/>
    <row r="52" spans="1:14" s="13" customFormat="1" ht="20.100000000000001" customHeight="1" x14ac:dyDescent="0.2">
      <c r="A52" s="180" t="s">
        <v>19</v>
      </c>
      <c r="B52" s="181"/>
      <c r="C52" s="181"/>
      <c r="D52" s="181"/>
      <c r="E52" s="181"/>
      <c r="F52" s="181"/>
      <c r="G52" s="181"/>
      <c r="H52" s="181"/>
      <c r="I52" s="181"/>
      <c r="J52" s="181"/>
    </row>
    <row r="53" spans="1:14" s="13" customFormat="1" ht="20.100000000000001" customHeight="1" x14ac:dyDescent="0.2">
      <c r="A53" s="182" t="s">
        <v>45</v>
      </c>
      <c r="B53" s="182"/>
      <c r="C53" s="182"/>
      <c r="D53" s="182"/>
      <c r="E53" s="182"/>
      <c r="F53" s="182"/>
      <c r="G53" s="182"/>
      <c r="H53" s="182"/>
      <c r="I53" s="182"/>
      <c r="J53" s="182"/>
      <c r="K53" s="48"/>
      <c r="L53" s="48"/>
      <c r="M53" s="48"/>
      <c r="N53" s="48"/>
    </row>
    <row r="54" spans="1:14" s="13" customFormat="1" ht="20.100000000000001" customHeight="1" x14ac:dyDescent="0.2">
      <c r="A54" s="182"/>
      <c r="B54" s="182"/>
      <c r="C54" s="182"/>
      <c r="D54" s="182"/>
      <c r="E54" s="182"/>
      <c r="F54" s="182"/>
      <c r="G54" s="182"/>
      <c r="H54" s="182"/>
      <c r="I54" s="182"/>
      <c r="J54" s="182"/>
      <c r="K54" s="48"/>
      <c r="L54" s="48"/>
      <c r="M54" s="48"/>
      <c r="N54" s="48"/>
    </row>
    <row r="55" spans="1:14" s="13" customFormat="1" ht="20.100000000000001" customHeight="1" x14ac:dyDescent="0.2">
      <c r="A55" s="179" t="s">
        <v>36</v>
      </c>
      <c r="B55" s="179"/>
      <c r="C55" s="179"/>
      <c r="D55" s="179"/>
      <c r="E55" s="179"/>
      <c r="F55" s="179"/>
      <c r="G55" s="179"/>
      <c r="H55" s="179"/>
      <c r="I55" s="179"/>
      <c r="J55" s="179"/>
      <c r="K55" s="48"/>
      <c r="L55" s="48"/>
      <c r="M55" s="48"/>
    </row>
    <row r="56" spans="1:14" s="13" customFormat="1" ht="20.100000000000001" customHeight="1" x14ac:dyDescent="0.2">
      <c r="A56" s="184" t="s">
        <v>30</v>
      </c>
      <c r="B56" s="185"/>
      <c r="C56" s="185"/>
      <c r="D56" s="185"/>
      <c r="E56" s="185"/>
      <c r="F56" s="185"/>
      <c r="G56" s="185"/>
      <c r="H56" s="185"/>
      <c r="I56" s="185"/>
      <c r="J56" s="185"/>
      <c r="K56" s="49"/>
      <c r="L56" s="49"/>
      <c r="M56" s="25"/>
    </row>
    <row r="57" spans="1:14" s="13" customFormat="1" ht="12.75" x14ac:dyDescent="0.2">
      <c r="A57" s="182" t="s">
        <v>31</v>
      </c>
      <c r="B57" s="183"/>
      <c r="C57" s="183"/>
      <c r="D57" s="183"/>
      <c r="E57" s="183"/>
      <c r="F57" s="183"/>
      <c r="G57" s="183"/>
      <c r="H57" s="183"/>
      <c r="I57" s="183"/>
      <c r="J57" s="183"/>
      <c r="K57" s="50"/>
      <c r="L57" s="50"/>
      <c r="M57" s="48"/>
    </row>
    <row r="58" spans="1:14" s="13" customFormat="1" ht="20.100000000000001" customHeight="1" x14ac:dyDescent="0.2">
      <c r="A58" s="182"/>
      <c r="B58" s="183"/>
      <c r="C58" s="183"/>
      <c r="D58" s="183"/>
      <c r="E58" s="183"/>
      <c r="F58" s="183"/>
      <c r="G58" s="183"/>
      <c r="H58" s="183"/>
      <c r="I58" s="183"/>
      <c r="J58" s="183"/>
      <c r="K58" s="50"/>
      <c r="L58" s="50"/>
      <c r="M58" s="48"/>
    </row>
    <row r="59" spans="1:14" s="51" customFormat="1" ht="20.100000000000001" customHeight="1" x14ac:dyDescent="0.2">
      <c r="A59" s="177" t="s">
        <v>46</v>
      </c>
      <c r="B59" s="218"/>
      <c r="C59" s="218"/>
      <c r="D59" s="218"/>
      <c r="E59" s="218"/>
      <c r="F59" s="218"/>
      <c r="G59" s="218"/>
      <c r="H59" s="218"/>
      <c r="I59" s="218"/>
      <c r="J59" s="218"/>
      <c r="K59" s="26"/>
      <c r="L59" s="26"/>
    </row>
    <row r="60" spans="1:14" ht="20.100000000000001" customHeight="1" x14ac:dyDescent="0.2">
      <c r="A60" s="71"/>
      <c r="B60" s="71"/>
      <c r="C60" s="71"/>
      <c r="D60" s="71"/>
      <c r="E60" s="71"/>
      <c r="F60" s="71"/>
      <c r="G60" s="71"/>
      <c r="H60" s="71"/>
      <c r="I60" s="71"/>
      <c r="J60" s="71"/>
    </row>
  </sheetData>
  <mergeCells count="22">
    <mergeCell ref="A59:J59"/>
    <mergeCell ref="A55:J55"/>
    <mergeCell ref="A50:C50"/>
    <mergeCell ref="A42:B49"/>
    <mergeCell ref="A56:J56"/>
    <mergeCell ref="A57:J58"/>
    <mergeCell ref="C14:J14"/>
    <mergeCell ref="A27:B28"/>
    <mergeCell ref="A52:J52"/>
    <mergeCell ref="A53:J54"/>
    <mergeCell ref="C1:E1"/>
    <mergeCell ref="C27:J27"/>
    <mergeCell ref="A11:B11"/>
    <mergeCell ref="A1:B2"/>
    <mergeCell ref="A14:B15"/>
    <mergeCell ref="A16:A23"/>
    <mergeCell ref="A24:B24"/>
    <mergeCell ref="A3:A10"/>
    <mergeCell ref="A29:A36"/>
    <mergeCell ref="A37:B37"/>
    <mergeCell ref="D40:J40"/>
    <mergeCell ref="A40:C41"/>
  </mergeCells>
  <phoneticPr fontId="5" type="noConversion"/>
  <pageMargins left="0.74803149606299213" right="0.23622047244094491"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31/12/2023
</oddHeader>
  </headerFooter>
  <ignoredErrors>
    <ignoredError sqref="J16:J18"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53"/>
  <sheetViews>
    <sheetView zoomScaleNormal="100" workbookViewId="0">
      <selection activeCell="I13" sqref="I13"/>
    </sheetView>
  </sheetViews>
  <sheetFormatPr defaultColWidth="20.7109375" defaultRowHeight="20.100000000000001" customHeight="1" x14ac:dyDescent="0.2"/>
  <sheetData>
    <row r="1" spans="1:9" ht="50.1" customHeight="1" x14ac:dyDescent="0.2">
      <c r="A1" s="39"/>
      <c r="B1" s="219" t="s">
        <v>50</v>
      </c>
      <c r="C1" s="219"/>
      <c r="D1" s="219"/>
      <c r="E1" s="219"/>
      <c r="F1" s="39"/>
      <c r="G1" s="40"/>
      <c r="H1" s="40"/>
    </row>
    <row r="2" spans="1:9" ht="20.100000000000001" customHeight="1" x14ac:dyDescent="0.2">
      <c r="A2" s="4"/>
      <c r="B2" s="45" t="s">
        <v>25</v>
      </c>
      <c r="C2" s="41" t="s">
        <v>0</v>
      </c>
      <c r="D2" s="41" t="s">
        <v>1</v>
      </c>
      <c r="E2" s="42" t="s">
        <v>2</v>
      </c>
      <c r="F2" s="2"/>
      <c r="G2" s="4"/>
    </row>
    <row r="3" spans="1:9" ht="20.100000000000001" customHeight="1" x14ac:dyDescent="0.2">
      <c r="A3" s="4"/>
      <c r="B3" s="46" t="s">
        <v>3</v>
      </c>
      <c r="C3" s="43">
        <v>3326997</v>
      </c>
      <c r="D3" s="43">
        <v>3417720</v>
      </c>
      <c r="E3" s="44">
        <f t="shared" ref="E3:E10" si="0">SUM(C3:D3)</f>
        <v>6744717</v>
      </c>
      <c r="F3" s="4"/>
      <c r="G3" s="4"/>
    </row>
    <row r="4" spans="1:9" ht="20.100000000000001" customHeight="1" x14ac:dyDescent="0.2">
      <c r="A4" s="4"/>
      <c r="B4" s="46" t="s">
        <v>4</v>
      </c>
      <c r="C4" s="43">
        <v>2710506</v>
      </c>
      <c r="D4" s="43">
        <v>2817749</v>
      </c>
      <c r="E4" s="44">
        <f t="shared" si="0"/>
        <v>5528255</v>
      </c>
      <c r="F4" s="4"/>
      <c r="G4" s="4"/>
    </row>
    <row r="5" spans="1:9" ht="20.100000000000001" customHeight="1" x14ac:dyDescent="0.2">
      <c r="A5" s="4"/>
      <c r="B5" s="46" t="s">
        <v>5</v>
      </c>
      <c r="C5" s="43">
        <v>2150975</v>
      </c>
      <c r="D5" s="43">
        <v>2233658</v>
      </c>
      <c r="E5" s="44">
        <f t="shared" si="0"/>
        <v>4384633</v>
      </c>
      <c r="F5" s="4"/>
      <c r="G5" s="4"/>
    </row>
    <row r="6" spans="1:9" ht="20.100000000000001" customHeight="1" x14ac:dyDescent="0.2">
      <c r="A6" s="4"/>
      <c r="B6" s="46" t="s">
        <v>6</v>
      </c>
      <c r="C6" s="43">
        <v>744461</v>
      </c>
      <c r="D6" s="43">
        <v>773188</v>
      </c>
      <c r="E6" s="44">
        <f t="shared" si="0"/>
        <v>1517649</v>
      </c>
      <c r="F6" s="4"/>
      <c r="G6" s="4"/>
    </row>
    <row r="7" spans="1:9" ht="20.100000000000001" customHeight="1" x14ac:dyDescent="0.2">
      <c r="A7" s="4"/>
      <c r="B7" s="46" t="s">
        <v>7</v>
      </c>
      <c r="C7" s="43">
        <v>1150068</v>
      </c>
      <c r="D7" s="43">
        <v>1157279</v>
      </c>
      <c r="E7" s="44">
        <f t="shared" si="0"/>
        <v>2307347</v>
      </c>
      <c r="F7" s="4"/>
      <c r="G7" s="4"/>
    </row>
    <row r="8" spans="1:9" ht="20.100000000000001" customHeight="1" x14ac:dyDescent="0.2">
      <c r="A8" s="4"/>
      <c r="B8" s="46" t="s">
        <v>8</v>
      </c>
      <c r="C8" s="43">
        <v>232039</v>
      </c>
      <c r="D8" s="43">
        <v>240295</v>
      </c>
      <c r="E8" s="44">
        <f t="shared" si="0"/>
        <v>472334</v>
      </c>
      <c r="F8" s="4"/>
      <c r="G8" s="4"/>
    </row>
    <row r="9" spans="1:9" ht="20.100000000000001" customHeight="1" x14ac:dyDescent="0.2">
      <c r="A9" s="4"/>
      <c r="B9" s="46" t="s">
        <v>9</v>
      </c>
      <c r="C9" s="43">
        <v>99414</v>
      </c>
      <c r="D9" s="43">
        <v>97928</v>
      </c>
      <c r="E9" s="44">
        <f t="shared" si="0"/>
        <v>197342</v>
      </c>
      <c r="F9" s="4"/>
      <c r="G9" s="4"/>
    </row>
    <row r="10" spans="1:9" ht="20.100000000000001" customHeight="1" x14ac:dyDescent="0.2">
      <c r="A10" s="4"/>
      <c r="B10" s="46" t="s">
        <v>10</v>
      </c>
      <c r="C10" s="43">
        <v>184930</v>
      </c>
      <c r="D10" s="43">
        <v>193307</v>
      </c>
      <c r="E10" s="44">
        <f t="shared" si="0"/>
        <v>378237</v>
      </c>
      <c r="F10" s="4"/>
      <c r="G10" s="4"/>
    </row>
    <row r="11" spans="1:9" ht="20.100000000000001" customHeight="1" x14ac:dyDescent="0.2">
      <c r="A11" s="4"/>
      <c r="B11" s="46" t="s">
        <v>2</v>
      </c>
      <c r="C11" s="44">
        <f>SUM(C3:C10)</f>
        <v>10599390</v>
      </c>
      <c r="D11" s="44">
        <f>SUM(D3:D10)</f>
        <v>10931124</v>
      </c>
      <c r="E11" s="44">
        <f t="shared" ref="E11" si="1">SUM(C11:D11)</f>
        <v>21530514</v>
      </c>
      <c r="F11" s="4"/>
      <c r="G11" s="4"/>
    </row>
    <row r="12" spans="1:9" ht="20.100000000000001" customHeight="1" x14ac:dyDescent="0.2">
      <c r="A12" s="4"/>
      <c r="B12" s="220" t="s">
        <v>27</v>
      </c>
      <c r="C12" s="221"/>
      <c r="D12" s="221"/>
      <c r="E12" s="221"/>
    </row>
    <row r="13" spans="1:9" ht="20.100000000000001" customHeight="1" x14ac:dyDescent="0.2">
      <c r="G13" s="4"/>
    </row>
    <row r="14" spans="1:9" ht="20.100000000000001" customHeight="1" x14ac:dyDescent="0.2">
      <c r="A14" s="1"/>
      <c r="B14" s="1"/>
      <c r="C14" s="1"/>
      <c r="D14" s="1"/>
      <c r="E14" s="1"/>
      <c r="F14" s="1"/>
    </row>
    <row r="15" spans="1:9" ht="11.85" customHeight="1" x14ac:dyDescent="0.2">
      <c r="B15" s="135" t="s">
        <v>37</v>
      </c>
      <c r="C15" s="142"/>
      <c r="D15" s="136"/>
    </row>
    <row r="16" spans="1:9" ht="11.85" customHeight="1" x14ac:dyDescent="0.2">
      <c r="B16" s="137" t="s">
        <v>38</v>
      </c>
      <c r="D16" s="138"/>
      <c r="E16" s="6"/>
      <c r="F16" s="6"/>
      <c r="G16" s="6"/>
      <c r="H16" s="6"/>
      <c r="I16" s="6"/>
    </row>
    <row r="17" spans="2:9" ht="11.85" customHeight="1" x14ac:dyDescent="0.2">
      <c r="B17" s="137" t="s">
        <v>39</v>
      </c>
      <c r="D17" s="138"/>
      <c r="E17" s="6"/>
      <c r="F17" s="6"/>
      <c r="G17" s="6"/>
      <c r="H17" s="6"/>
      <c r="I17" s="6"/>
    </row>
    <row r="18" spans="2:9" ht="11.85" customHeight="1" x14ac:dyDescent="0.2">
      <c r="B18" s="137" t="s">
        <v>40</v>
      </c>
      <c r="D18" s="138"/>
      <c r="E18" s="6"/>
      <c r="F18" s="6"/>
      <c r="G18" s="6"/>
      <c r="H18" s="6"/>
      <c r="I18" s="6"/>
    </row>
    <row r="19" spans="2:9" ht="11.85" customHeight="1" x14ac:dyDescent="0.2">
      <c r="B19" s="137" t="s">
        <v>41</v>
      </c>
      <c r="D19" s="138"/>
      <c r="E19" s="6"/>
      <c r="F19" s="6"/>
      <c r="G19" s="6"/>
      <c r="H19" s="6"/>
      <c r="I19" s="6"/>
    </row>
    <row r="20" spans="2:9" ht="11.85" customHeight="1" x14ac:dyDescent="0.2">
      <c r="B20" s="137" t="s">
        <v>42</v>
      </c>
      <c r="D20" s="138"/>
      <c r="E20" s="6"/>
      <c r="F20" s="6"/>
      <c r="G20" s="6"/>
      <c r="H20" s="6"/>
      <c r="I20" s="6"/>
    </row>
    <row r="21" spans="2:9" ht="11.85" customHeight="1" x14ac:dyDescent="0.2">
      <c r="B21" s="137" t="s">
        <v>43</v>
      </c>
      <c r="D21" s="138"/>
      <c r="E21" s="6"/>
      <c r="F21" s="6"/>
      <c r="G21" s="6"/>
      <c r="H21" s="6"/>
      <c r="I21" s="6"/>
    </row>
    <row r="22" spans="2:9" ht="11.85" customHeight="1" x14ac:dyDescent="0.2">
      <c r="B22" s="139" t="s">
        <v>44</v>
      </c>
      <c r="C22" s="141"/>
      <c r="D22" s="140"/>
      <c r="E22" s="6"/>
      <c r="F22" s="6"/>
      <c r="G22" s="6"/>
      <c r="H22" s="6"/>
      <c r="I22" s="6"/>
    </row>
    <row r="23" spans="2:9" ht="20.100000000000001" customHeight="1" x14ac:dyDescent="0.2">
      <c r="C23" s="6"/>
      <c r="D23" s="6"/>
      <c r="E23" s="6"/>
      <c r="F23" s="6"/>
      <c r="G23" s="6"/>
      <c r="H23" s="6"/>
      <c r="I23" s="6"/>
    </row>
    <row r="24" spans="2:9" ht="20.100000000000001" customHeight="1" x14ac:dyDescent="0.2">
      <c r="C24" s="6"/>
      <c r="D24" s="6"/>
      <c r="E24" s="6"/>
      <c r="F24" s="6"/>
      <c r="G24" s="6"/>
      <c r="H24" s="6"/>
      <c r="I24" s="6"/>
    </row>
    <row r="31" spans="2:9" ht="20.100000000000001" customHeight="1" x14ac:dyDescent="0.2">
      <c r="C31" s="6"/>
      <c r="D31" s="6"/>
      <c r="E31" s="6"/>
      <c r="F31" s="6"/>
      <c r="G31" s="6"/>
      <c r="H31" s="6"/>
      <c r="I31" s="6"/>
    </row>
    <row r="32" spans="2:9" ht="20.100000000000001" customHeight="1" x14ac:dyDescent="0.2">
      <c r="C32" s="6"/>
      <c r="D32" s="6"/>
      <c r="E32" s="6"/>
      <c r="F32" s="6"/>
      <c r="G32" s="6"/>
      <c r="H32" s="6"/>
      <c r="I32" s="6"/>
    </row>
    <row r="33" spans="3:10" ht="20.100000000000001" customHeight="1" x14ac:dyDescent="0.2">
      <c r="C33" s="6"/>
      <c r="D33" s="6"/>
      <c r="E33" s="6"/>
      <c r="F33" s="6"/>
      <c r="G33" s="6"/>
      <c r="H33" s="6"/>
      <c r="I33" s="6"/>
    </row>
    <row r="34" spans="3:10" ht="20.100000000000001" customHeight="1" x14ac:dyDescent="0.2">
      <c r="C34" s="6"/>
      <c r="D34" s="6"/>
      <c r="E34" s="6"/>
      <c r="F34" s="6"/>
      <c r="G34" s="6"/>
      <c r="H34" s="6"/>
      <c r="I34" s="6"/>
    </row>
    <row r="35" spans="3:10" ht="20.100000000000001" customHeight="1" x14ac:dyDescent="0.2">
      <c r="C35" s="6"/>
      <c r="D35" s="6"/>
      <c r="E35" s="6"/>
      <c r="F35" s="6"/>
      <c r="G35" s="6"/>
      <c r="H35" s="6"/>
      <c r="I35" s="6"/>
    </row>
    <row r="36" spans="3:10" ht="20.100000000000001" customHeight="1" x14ac:dyDescent="0.2">
      <c r="C36" s="6"/>
      <c r="D36" s="6"/>
      <c r="E36" s="6"/>
      <c r="F36" s="6"/>
      <c r="G36" s="6"/>
      <c r="H36" s="6"/>
      <c r="I36" s="6"/>
    </row>
    <row r="37" spans="3:10" ht="20.100000000000001" customHeight="1" x14ac:dyDescent="0.2">
      <c r="C37" s="6"/>
      <c r="D37" s="6"/>
      <c r="E37" s="6"/>
      <c r="F37" s="6"/>
      <c r="G37" s="6"/>
      <c r="H37" s="6"/>
      <c r="I37" s="6"/>
    </row>
    <row r="38" spans="3:10" ht="20.100000000000001" customHeight="1" x14ac:dyDescent="0.2">
      <c r="C38" s="6"/>
      <c r="D38" s="6"/>
      <c r="E38" s="6"/>
      <c r="F38" s="6"/>
      <c r="G38" s="6"/>
      <c r="H38" s="6"/>
      <c r="I38" s="6"/>
    </row>
    <row r="39" spans="3:10" ht="20.100000000000001" customHeight="1" x14ac:dyDescent="0.2">
      <c r="C39" s="6"/>
      <c r="D39" s="6"/>
      <c r="E39" s="6"/>
      <c r="F39" s="6"/>
      <c r="G39" s="6"/>
      <c r="H39" s="6"/>
      <c r="I39" s="6"/>
    </row>
    <row r="45" spans="3:10" ht="20.100000000000001" customHeight="1" x14ac:dyDescent="0.2">
      <c r="D45" s="6"/>
      <c r="E45" s="6"/>
      <c r="F45" s="6"/>
      <c r="G45" s="6"/>
      <c r="H45" s="6"/>
      <c r="I45" s="6"/>
      <c r="J45" s="6"/>
    </row>
    <row r="46" spans="3:10" ht="20.100000000000001" customHeight="1" x14ac:dyDescent="0.2">
      <c r="D46" s="6"/>
      <c r="E46" s="6"/>
      <c r="F46" s="6"/>
      <c r="G46" s="6"/>
      <c r="H46" s="6"/>
      <c r="I46" s="6"/>
      <c r="J46" s="6"/>
    </row>
    <row r="47" spans="3:10" ht="20.100000000000001" customHeight="1" x14ac:dyDescent="0.2">
      <c r="D47" s="6"/>
      <c r="E47" s="6"/>
      <c r="F47" s="6"/>
      <c r="G47" s="6"/>
      <c r="H47" s="6"/>
      <c r="I47" s="6"/>
      <c r="J47" s="6"/>
    </row>
    <row r="48" spans="3:10" ht="20.100000000000001" customHeight="1" x14ac:dyDescent="0.2">
      <c r="D48" s="6"/>
      <c r="E48" s="6"/>
      <c r="F48" s="6"/>
      <c r="G48" s="6"/>
      <c r="H48" s="6"/>
      <c r="I48" s="6"/>
      <c r="J48" s="6"/>
    </row>
    <row r="49" spans="4:10" ht="20.100000000000001" customHeight="1" x14ac:dyDescent="0.2">
      <c r="D49" s="6"/>
      <c r="E49" s="6"/>
      <c r="F49" s="6"/>
      <c r="G49" s="6"/>
      <c r="H49" s="6"/>
      <c r="I49" s="6"/>
      <c r="J49" s="6"/>
    </row>
    <row r="50" spans="4:10" ht="20.100000000000001" customHeight="1" x14ac:dyDescent="0.2">
      <c r="D50" s="6"/>
      <c r="E50" s="6"/>
      <c r="F50" s="6"/>
      <c r="G50" s="6"/>
      <c r="H50" s="6"/>
      <c r="I50" s="6"/>
      <c r="J50" s="6"/>
    </row>
    <row r="51" spans="4:10" ht="20.100000000000001" customHeight="1" x14ac:dyDescent="0.2">
      <c r="D51" s="6"/>
      <c r="E51" s="6"/>
      <c r="F51" s="6"/>
      <c r="G51" s="6"/>
      <c r="H51" s="6"/>
      <c r="I51" s="6"/>
      <c r="J51" s="6"/>
    </row>
    <row r="52" spans="4:10" ht="20.100000000000001" customHeight="1" x14ac:dyDescent="0.2">
      <c r="D52" s="6"/>
      <c r="E52" s="6"/>
      <c r="F52" s="6"/>
      <c r="G52" s="6"/>
      <c r="H52" s="6"/>
      <c r="I52" s="6"/>
      <c r="J52" s="6"/>
    </row>
    <row r="53" spans="4:10" ht="20.100000000000001" customHeight="1" x14ac:dyDescent="0.2">
      <c r="D53" s="6"/>
      <c r="E53" s="6"/>
      <c r="F53" s="6"/>
      <c r="G53" s="6"/>
      <c r="H53" s="6"/>
      <c r="I53" s="6"/>
      <c r="J53" s="6"/>
    </row>
  </sheetData>
  <mergeCells count="2">
    <mergeCell ref="B1:E1"/>
    <mergeCell ref="B12:E12"/>
  </mergeCells>
  <phoneticPr fontId="5" type="noConversion"/>
  <pageMargins left="0.74803149606299213" right="0.74803149606299213" top="0.98425196850393704" bottom="0.98425196850393704" header="0.51181102362204722" footer="0.51181102362204722"/>
  <pageSetup paperSize="9" orientation="landscape" r:id="rId1"/>
  <headerFooter alignWithMargins="0">
    <oddHeader xml:space="preserve">&amp;C&amp;"Arial,Bold"The Australian Organ Donor  Register
Intent Registrations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63"/>
  <sheetViews>
    <sheetView workbookViewId="0">
      <selection activeCell="I19" sqref="I19"/>
    </sheetView>
  </sheetViews>
  <sheetFormatPr defaultRowHeight="12.75" x14ac:dyDescent="0.2"/>
  <cols>
    <col min="1" max="1" width="8.85546875" bestFit="1" customWidth="1"/>
    <col min="9" max="9" width="10.7109375" customWidth="1"/>
  </cols>
  <sheetData>
    <row r="1" spans="1:9" x14ac:dyDescent="0.2">
      <c r="A1" s="222" t="s">
        <v>53</v>
      </c>
      <c r="B1" s="223"/>
      <c r="C1" s="223"/>
      <c r="D1" s="223"/>
      <c r="E1" s="223"/>
      <c r="F1" s="223"/>
      <c r="G1" s="223"/>
      <c r="H1" s="223"/>
    </row>
    <row r="2" spans="1:9" x14ac:dyDescent="0.2">
      <c r="A2" s="224"/>
      <c r="B2" s="224"/>
      <c r="C2" s="224"/>
      <c r="D2" s="224"/>
      <c r="E2" s="224"/>
      <c r="F2" s="224"/>
      <c r="G2" s="224"/>
      <c r="H2" s="224"/>
    </row>
    <row r="3" spans="1:9" x14ac:dyDescent="0.2">
      <c r="A3" s="108">
        <v>1826698</v>
      </c>
      <c r="B3" s="83" t="s">
        <v>3</v>
      </c>
      <c r="D3" s="5"/>
      <c r="E3" s="5"/>
      <c r="F3" s="5"/>
      <c r="G3" s="5"/>
      <c r="H3" s="8"/>
    </row>
    <row r="4" spans="1:9" x14ac:dyDescent="0.2">
      <c r="A4" s="108">
        <v>452986</v>
      </c>
      <c r="B4" s="83" t="s">
        <v>4</v>
      </c>
      <c r="D4" s="5"/>
      <c r="E4" s="5"/>
      <c r="F4" s="5"/>
      <c r="G4" s="5"/>
      <c r="H4" s="8"/>
    </row>
    <row r="5" spans="1:9" x14ac:dyDescent="0.2">
      <c r="A5" s="108">
        <v>628581</v>
      </c>
      <c r="B5" s="83" t="s">
        <v>5</v>
      </c>
      <c r="D5" s="5"/>
      <c r="E5" s="5"/>
      <c r="F5" s="5"/>
      <c r="G5" s="5"/>
      <c r="H5" s="8"/>
    </row>
    <row r="6" spans="1:9" x14ac:dyDescent="0.2">
      <c r="A6" s="108">
        <v>774221</v>
      </c>
      <c r="B6" s="83" t="s">
        <v>6</v>
      </c>
      <c r="D6" s="5"/>
      <c r="E6" s="5"/>
      <c r="F6" s="5"/>
      <c r="G6" s="5"/>
      <c r="H6" s="8"/>
    </row>
    <row r="7" spans="1:9" x14ac:dyDescent="0.2">
      <c r="A7" s="108">
        <v>435710</v>
      </c>
      <c r="B7" s="83" t="s">
        <v>7</v>
      </c>
      <c r="D7" s="5"/>
      <c r="E7" s="5"/>
      <c r="F7" s="5"/>
      <c r="G7" s="5"/>
      <c r="H7" s="8"/>
    </row>
    <row r="8" spans="1:9" x14ac:dyDescent="0.2">
      <c r="A8" s="108">
        <v>136563</v>
      </c>
      <c r="B8" s="83" t="s">
        <v>8</v>
      </c>
      <c r="D8" s="5"/>
      <c r="E8" s="5"/>
      <c r="F8" s="5"/>
      <c r="G8" s="5"/>
      <c r="H8" s="8"/>
    </row>
    <row r="9" spans="1:9" x14ac:dyDescent="0.2">
      <c r="A9" s="108">
        <v>8342</v>
      </c>
      <c r="B9" s="83" t="s">
        <v>9</v>
      </c>
      <c r="D9" s="5"/>
      <c r="E9" s="5"/>
      <c r="F9" s="5"/>
      <c r="G9" s="5"/>
      <c r="H9" s="8"/>
    </row>
    <row r="10" spans="1:9" x14ac:dyDescent="0.2">
      <c r="A10" s="108">
        <v>29609</v>
      </c>
      <c r="B10" s="83" t="s">
        <v>10</v>
      </c>
      <c r="D10" s="5"/>
      <c r="E10" s="5"/>
      <c r="F10" s="5"/>
      <c r="G10" s="5"/>
      <c r="H10" s="8"/>
    </row>
    <row r="11" spans="1:9" x14ac:dyDescent="0.2">
      <c r="A11" s="84">
        <v>4293118</v>
      </c>
      <c r="B11" s="85" t="s">
        <v>29</v>
      </c>
      <c r="C11" s="7"/>
      <c r="D11" s="5"/>
      <c r="E11" s="5"/>
      <c r="F11" s="5"/>
      <c r="G11" s="5"/>
      <c r="H11" s="8"/>
    </row>
    <row r="16" spans="1:9" x14ac:dyDescent="0.2">
      <c r="C16" s="3"/>
      <c r="D16" s="3"/>
      <c r="E16" s="3"/>
      <c r="F16" s="3"/>
      <c r="G16" s="3"/>
      <c r="H16" s="3"/>
      <c r="I16" s="3"/>
    </row>
    <row r="17" spans="3:9" x14ac:dyDescent="0.2">
      <c r="C17" s="6"/>
      <c r="D17" s="6"/>
      <c r="E17" s="6"/>
      <c r="F17" s="6"/>
      <c r="G17" s="6"/>
      <c r="H17" s="6"/>
      <c r="I17" s="6"/>
    </row>
    <row r="18" spans="3:9" x14ac:dyDescent="0.2">
      <c r="C18" s="6"/>
      <c r="D18" s="6"/>
      <c r="E18" s="6"/>
      <c r="F18" s="6"/>
      <c r="G18" s="6"/>
      <c r="H18" s="6"/>
      <c r="I18" s="6"/>
    </row>
    <row r="19" spans="3:9" x14ac:dyDescent="0.2">
      <c r="C19" s="6"/>
      <c r="D19" s="6"/>
      <c r="E19" s="6"/>
      <c r="F19" s="6"/>
      <c r="G19" s="6"/>
      <c r="H19" s="6"/>
      <c r="I19" s="6"/>
    </row>
    <row r="20" spans="3:9" x14ac:dyDescent="0.2">
      <c r="C20" s="6"/>
      <c r="D20" s="6"/>
      <c r="E20" s="6"/>
      <c r="F20" s="6"/>
      <c r="G20" s="6"/>
      <c r="H20" s="6"/>
      <c r="I20" s="6"/>
    </row>
    <row r="21" spans="3:9" x14ac:dyDescent="0.2">
      <c r="C21" s="6"/>
      <c r="D21" s="6"/>
      <c r="E21" s="6"/>
      <c r="F21" s="6"/>
      <c r="G21" s="6"/>
      <c r="H21" s="6"/>
      <c r="I21" s="6"/>
    </row>
    <row r="22" spans="3:9" x14ac:dyDescent="0.2">
      <c r="C22" s="6"/>
      <c r="D22" s="6"/>
      <c r="E22" s="6"/>
      <c r="F22" s="6"/>
      <c r="G22" s="6"/>
      <c r="H22" s="6"/>
      <c r="I22" s="6"/>
    </row>
    <row r="23" spans="3:9" x14ac:dyDescent="0.2">
      <c r="C23" s="6"/>
      <c r="D23" s="6"/>
      <c r="E23" s="6"/>
      <c r="F23" s="6"/>
      <c r="G23" s="6"/>
      <c r="H23" s="6"/>
      <c r="I23" s="6"/>
    </row>
    <row r="24" spans="3:9" x14ac:dyDescent="0.2">
      <c r="C24" s="6"/>
      <c r="D24" s="6"/>
      <c r="E24" s="6"/>
      <c r="F24" s="6"/>
      <c r="G24" s="6"/>
      <c r="H24" s="6"/>
      <c r="I24" s="6"/>
    </row>
    <row r="25" spans="3:9" x14ac:dyDescent="0.2">
      <c r="C25" s="6"/>
      <c r="D25" s="6"/>
      <c r="E25" s="6"/>
      <c r="F25" s="6"/>
      <c r="G25" s="6"/>
      <c r="H25" s="6"/>
      <c r="I25" s="6"/>
    </row>
    <row r="31" spans="3:9" x14ac:dyDescent="0.2">
      <c r="C31" s="3"/>
      <c r="D31" s="3"/>
      <c r="E31" s="3"/>
      <c r="F31" s="3"/>
      <c r="G31" s="3"/>
      <c r="H31" s="3"/>
      <c r="I31" s="3"/>
    </row>
    <row r="32" spans="3:9" x14ac:dyDescent="0.2">
      <c r="C32" s="6"/>
      <c r="D32" s="6"/>
      <c r="E32" s="6"/>
      <c r="F32" s="6"/>
      <c r="G32" s="6"/>
      <c r="H32" s="6"/>
      <c r="I32" s="6"/>
    </row>
    <row r="33" spans="3:10" x14ac:dyDescent="0.2">
      <c r="C33" s="6"/>
      <c r="D33" s="6"/>
      <c r="E33" s="6"/>
      <c r="F33" s="6"/>
      <c r="G33" s="6"/>
      <c r="H33" s="6"/>
      <c r="I33" s="6"/>
    </row>
    <row r="34" spans="3:10" x14ac:dyDescent="0.2">
      <c r="C34" s="6"/>
      <c r="D34" s="6"/>
      <c r="E34" s="6"/>
      <c r="F34" s="6"/>
      <c r="G34" s="6"/>
      <c r="H34" s="6"/>
      <c r="I34" s="6"/>
    </row>
    <row r="35" spans="3:10" x14ac:dyDescent="0.2">
      <c r="C35" s="6"/>
      <c r="D35" s="6"/>
      <c r="E35" s="6"/>
      <c r="F35" s="6"/>
      <c r="G35" s="6"/>
      <c r="H35" s="6"/>
      <c r="I35" s="6"/>
    </row>
    <row r="36" spans="3:10" x14ac:dyDescent="0.2">
      <c r="C36" s="6"/>
      <c r="D36" s="6"/>
      <c r="E36" s="6"/>
      <c r="F36" s="6"/>
      <c r="G36" s="6"/>
      <c r="H36" s="6"/>
      <c r="I36" s="6"/>
    </row>
    <row r="37" spans="3:10" x14ac:dyDescent="0.2">
      <c r="C37" s="6"/>
      <c r="D37" s="6"/>
      <c r="E37" s="6"/>
      <c r="F37" s="6"/>
      <c r="G37" s="6"/>
      <c r="H37" s="6"/>
      <c r="I37" s="6"/>
    </row>
    <row r="38" spans="3:10" x14ac:dyDescent="0.2">
      <c r="C38" s="6"/>
      <c r="D38" s="6"/>
      <c r="E38" s="6"/>
      <c r="F38" s="6"/>
      <c r="G38" s="6"/>
      <c r="H38" s="6"/>
      <c r="I38" s="6"/>
    </row>
    <row r="39" spans="3:10" x14ac:dyDescent="0.2">
      <c r="C39" s="6"/>
      <c r="D39" s="6"/>
      <c r="E39" s="6"/>
      <c r="F39" s="6"/>
      <c r="G39" s="6"/>
      <c r="H39" s="6"/>
      <c r="I39" s="6"/>
    </row>
    <row r="40" spans="3:10" x14ac:dyDescent="0.2">
      <c r="C40" s="6"/>
      <c r="D40" s="6"/>
      <c r="E40" s="6"/>
      <c r="F40" s="6"/>
      <c r="G40" s="6"/>
      <c r="H40" s="6"/>
      <c r="I40" s="6"/>
    </row>
    <row r="45" spans="3:10" x14ac:dyDescent="0.2">
      <c r="D45" s="3"/>
      <c r="E45" s="3"/>
      <c r="F45" s="3"/>
      <c r="G45" s="3"/>
      <c r="H45" s="3"/>
      <c r="I45" s="3"/>
      <c r="J45" s="3"/>
    </row>
    <row r="46" spans="3:10" x14ac:dyDescent="0.2">
      <c r="D46" s="6"/>
      <c r="E46" s="6"/>
      <c r="F46" s="6"/>
      <c r="G46" s="6"/>
      <c r="H46" s="6"/>
      <c r="I46" s="6"/>
      <c r="J46" s="6"/>
    </row>
    <row r="47" spans="3:10" x14ac:dyDescent="0.2">
      <c r="D47" s="6"/>
      <c r="E47" s="6"/>
      <c r="F47" s="6"/>
      <c r="G47" s="6"/>
      <c r="H47" s="6"/>
      <c r="I47" s="6"/>
      <c r="J47" s="6"/>
    </row>
    <row r="48" spans="3:10" x14ac:dyDescent="0.2">
      <c r="D48" s="6"/>
      <c r="E48" s="6"/>
      <c r="F48" s="6"/>
      <c r="G48" s="6"/>
      <c r="H48" s="6"/>
      <c r="I48" s="6"/>
      <c r="J48" s="6"/>
    </row>
    <row r="49" spans="1:10" x14ac:dyDescent="0.2">
      <c r="D49" s="6"/>
      <c r="E49" s="6"/>
      <c r="F49" s="6"/>
      <c r="G49" s="6"/>
      <c r="H49" s="6"/>
      <c r="I49" s="6"/>
      <c r="J49" s="6"/>
    </row>
    <row r="50" spans="1:10" x14ac:dyDescent="0.2">
      <c r="D50" s="6"/>
      <c r="E50" s="6"/>
      <c r="F50" s="6"/>
      <c r="G50" s="6"/>
      <c r="H50" s="6"/>
      <c r="I50" s="6"/>
      <c r="J50" s="6"/>
    </row>
    <row r="51" spans="1:10" x14ac:dyDescent="0.2">
      <c r="D51" s="6"/>
      <c r="E51" s="6"/>
      <c r="F51" s="6"/>
      <c r="G51" s="6"/>
      <c r="H51" s="6"/>
      <c r="I51" s="6"/>
      <c r="J51" s="6"/>
    </row>
    <row r="52" spans="1:10" x14ac:dyDescent="0.2">
      <c r="D52" s="6"/>
      <c r="E52" s="6"/>
      <c r="F52" s="6"/>
      <c r="G52" s="6"/>
      <c r="H52" s="6"/>
      <c r="I52" s="6"/>
      <c r="J52" s="6"/>
    </row>
    <row r="53" spans="1:10" x14ac:dyDescent="0.2">
      <c r="D53" s="6"/>
      <c r="E53" s="6"/>
      <c r="F53" s="6"/>
      <c r="G53" s="6"/>
      <c r="H53" s="6"/>
      <c r="I53" s="6"/>
      <c r="J53" s="6"/>
    </row>
    <row r="54" spans="1:10" x14ac:dyDescent="0.2">
      <c r="D54" s="6"/>
      <c r="E54" s="6"/>
      <c r="F54" s="6"/>
      <c r="G54" s="6"/>
      <c r="H54" s="6"/>
      <c r="I54" s="6"/>
      <c r="J54" s="6"/>
    </row>
    <row r="60" spans="1:10" x14ac:dyDescent="0.2">
      <c r="A60" s="2"/>
    </row>
    <row r="62" spans="1:10" x14ac:dyDescent="0.2">
      <c r="A62" s="2"/>
    </row>
    <row r="63" spans="1:10" x14ac:dyDescent="0.2">
      <c r="A63" s="2"/>
    </row>
  </sheetData>
  <mergeCells count="1">
    <mergeCell ref="A1:H2"/>
  </mergeCells>
  <phoneticPr fontId="5" type="noConversion"/>
  <pageMargins left="0.75" right="0.75" top="1" bottom="1" header="0.5" footer="0.5"/>
  <pageSetup paperSize="9" orientation="portrait" r:id="rId1"/>
  <headerFooter alignWithMargins="0">
    <oddHeader xml:space="preserve">&amp;C&amp;"Arial,Bold"The Australian Organ Donor  Register
Intent Registrations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1:J59"/>
  <sheetViews>
    <sheetView view="pageLayout" zoomScaleNormal="100" workbookViewId="0">
      <selection activeCell="E6" sqref="E6"/>
    </sheetView>
  </sheetViews>
  <sheetFormatPr defaultColWidth="9.140625" defaultRowHeight="20.100000000000001" customHeight="1" x14ac:dyDescent="0.2"/>
  <cols>
    <col min="1" max="2" width="8.7109375" style="26" customWidth="1"/>
    <col min="3" max="10" width="12.7109375" style="26" customWidth="1"/>
    <col min="11" max="16384" width="9.140625" style="26"/>
  </cols>
  <sheetData>
    <row r="1" spans="1:10" s="13" customFormat="1" ht="20.100000000000001" customHeight="1" x14ac:dyDescent="0.2">
      <c r="A1" s="165" t="s">
        <v>11</v>
      </c>
      <c r="B1" s="168"/>
      <c r="C1" s="172"/>
      <c r="D1" s="173"/>
      <c r="E1" s="174"/>
      <c r="F1" s="11"/>
      <c r="G1" s="11"/>
      <c r="H1" s="11"/>
      <c r="I1" s="12"/>
    </row>
    <row r="2" spans="1:10" s="13" customFormat="1" ht="51" x14ac:dyDescent="0.2">
      <c r="A2" s="169"/>
      <c r="B2" s="169"/>
      <c r="C2" s="10" t="s">
        <v>22</v>
      </c>
      <c r="D2" s="10" t="s">
        <v>23</v>
      </c>
      <c r="E2" s="14" t="s">
        <v>24</v>
      </c>
      <c r="F2" s="11"/>
      <c r="G2" s="12"/>
      <c r="H2" s="11"/>
      <c r="I2" s="15"/>
    </row>
    <row r="3" spans="1:10" s="13" customFormat="1" ht="20.100000000000001" customHeight="1" x14ac:dyDescent="0.2">
      <c r="A3" s="171" t="s">
        <v>17</v>
      </c>
      <c r="B3" s="22" t="s">
        <v>3</v>
      </c>
      <c r="C3" s="111">
        <v>1826306</v>
      </c>
      <c r="D3" s="109">
        <v>0.42520000000000002</v>
      </c>
      <c r="E3" s="16">
        <f>IF(C3=0,0,(C3-'Jan 24'!C3)/'Jan 24'!C3)</f>
        <v>-1.2865848617687748E-4</v>
      </c>
      <c r="F3" s="17"/>
      <c r="G3" s="18"/>
      <c r="H3" s="11"/>
      <c r="I3" s="12"/>
    </row>
    <row r="4" spans="1:10" s="13" customFormat="1" ht="20.100000000000001" customHeight="1" x14ac:dyDescent="0.2">
      <c r="A4" s="171"/>
      <c r="B4" s="22" t="s">
        <v>4</v>
      </c>
      <c r="C4" s="111">
        <v>453008</v>
      </c>
      <c r="D4" s="109">
        <v>0.1055</v>
      </c>
      <c r="E4" s="16">
        <f>IF(C4=0,0,(C4-'Jan 24'!C4)/'Jan 24'!C4)</f>
        <v>-1.4125790161387153E-4</v>
      </c>
      <c r="F4" s="17"/>
      <c r="G4" s="18"/>
      <c r="H4" s="11"/>
      <c r="I4" s="12"/>
    </row>
    <row r="5" spans="1:10" s="13" customFormat="1" ht="20.100000000000001" customHeight="1" x14ac:dyDescent="0.2">
      <c r="A5" s="171"/>
      <c r="B5" s="22" t="s">
        <v>5</v>
      </c>
      <c r="C5" s="111">
        <v>628463</v>
      </c>
      <c r="D5" s="109">
        <v>0.14630000000000001</v>
      </c>
      <c r="E5" s="16">
        <f>IF(C5=0,0,(C5-'Jan 24'!C5)/'Jan 24'!C5)</f>
        <v>-8.9098340702508598E-5</v>
      </c>
      <c r="F5" s="17"/>
      <c r="G5" s="18"/>
      <c r="H5" s="11"/>
      <c r="I5" s="12"/>
    </row>
    <row r="6" spans="1:10" s="13" customFormat="1" ht="20.100000000000001" customHeight="1" x14ac:dyDescent="0.2">
      <c r="A6" s="171"/>
      <c r="B6" s="22" t="s">
        <v>6</v>
      </c>
      <c r="C6" s="111">
        <v>777626</v>
      </c>
      <c r="D6" s="109">
        <v>0.18099999999999999</v>
      </c>
      <c r="E6" s="16">
        <f>IF(C6=0,0,(C6-'Jan 24'!C6)/'Jan 24'!C6)</f>
        <v>2.278767506425145E-3</v>
      </c>
      <c r="F6" s="17"/>
      <c r="G6" s="18"/>
      <c r="H6" s="11"/>
      <c r="I6" s="12"/>
    </row>
    <row r="7" spans="1:10" s="13" customFormat="1" ht="20.100000000000001" customHeight="1" x14ac:dyDescent="0.2">
      <c r="A7" s="171"/>
      <c r="B7" s="22" t="s">
        <v>7</v>
      </c>
      <c r="C7" s="111">
        <v>435625</v>
      </c>
      <c r="D7" s="109">
        <v>0.1014</v>
      </c>
      <c r="E7" s="16">
        <f>IF(C7=0,0,(C7-'Jan 24'!C7)/'Jan 24'!C7)</f>
        <v>-1.4918864330142992E-4</v>
      </c>
      <c r="F7" s="17"/>
      <c r="G7" s="18"/>
      <c r="H7" s="11"/>
      <c r="I7" s="12"/>
    </row>
    <row r="8" spans="1:10" s="13" customFormat="1" ht="20.100000000000001" customHeight="1" x14ac:dyDescent="0.2">
      <c r="A8" s="171"/>
      <c r="B8" s="22" t="s">
        <v>8</v>
      </c>
      <c r="C8" s="111">
        <v>136562</v>
      </c>
      <c r="D8" s="109">
        <v>3.1800000000000002E-2</v>
      </c>
      <c r="E8" s="16">
        <f>IF(C8=0,0,(C8-'Jan 24'!C8)/'Jan 24'!C8)</f>
        <v>7.3227348950285953E-6</v>
      </c>
      <c r="F8" s="17"/>
      <c r="G8" s="18"/>
      <c r="H8" s="11"/>
      <c r="I8" s="12"/>
    </row>
    <row r="9" spans="1:10" s="13" customFormat="1" ht="20.100000000000001" customHeight="1" x14ac:dyDescent="0.2">
      <c r="A9" s="171"/>
      <c r="B9" s="22" t="s">
        <v>9</v>
      </c>
      <c r="C9" s="111">
        <v>8325</v>
      </c>
      <c r="D9" s="109">
        <v>1.9E-3</v>
      </c>
      <c r="E9" s="16">
        <f>IF(C9=0,0,(C9-'Jan 24'!C9)/'Jan 24'!C9)</f>
        <v>9.6188529517855E-4</v>
      </c>
      <c r="F9" s="17"/>
      <c r="G9" s="18"/>
      <c r="H9" s="11"/>
      <c r="I9" s="12"/>
    </row>
    <row r="10" spans="1:10" s="13" customFormat="1" ht="20.100000000000001" customHeight="1" x14ac:dyDescent="0.2">
      <c r="A10" s="171"/>
      <c r="B10" s="22" t="s">
        <v>10</v>
      </c>
      <c r="C10" s="111">
        <v>29650</v>
      </c>
      <c r="D10" s="109">
        <v>6.8999999999999999E-3</v>
      </c>
      <c r="E10" s="16">
        <f>IF(C10=0,0,(C10-'Jan 24'!C10)/'Jan 24'!C10)</f>
        <v>4.3864088807909032E-4</v>
      </c>
      <c r="F10" s="17"/>
      <c r="G10" s="18"/>
      <c r="H10" s="11"/>
      <c r="I10" s="12"/>
    </row>
    <row r="11" spans="1:10" s="13" customFormat="1" ht="20.100000000000001" customHeight="1" x14ac:dyDescent="0.2">
      <c r="A11" s="146" t="s">
        <v>18</v>
      </c>
      <c r="B11" s="147"/>
      <c r="C11" s="19">
        <f>SUM(C3:C10)</f>
        <v>4295565</v>
      </c>
      <c r="D11" s="105">
        <f>SUM(D3:D10)</f>
        <v>1.0000000000000002</v>
      </c>
      <c r="E11" s="59">
        <f>IF(C11=0,0,(C11-'Jan 24'!C11)/'Jan 24'!C11)</f>
        <v>3.190353488837838E-4</v>
      </c>
      <c r="F11" s="17"/>
      <c r="G11" s="18"/>
      <c r="H11" s="11"/>
      <c r="I11" s="12"/>
    </row>
    <row r="12" spans="1:10" s="13" customFormat="1" ht="20.100000000000001" customHeight="1" x14ac:dyDescent="0.2"/>
    <row r="14" spans="1:10" s="24" customFormat="1" ht="20.100000000000001" customHeight="1" x14ac:dyDescent="0.2">
      <c r="A14" s="146" t="s">
        <v>11</v>
      </c>
      <c r="B14" s="146"/>
      <c r="C14" s="160" t="s">
        <v>1</v>
      </c>
      <c r="D14" s="175"/>
      <c r="E14" s="175"/>
      <c r="F14" s="175"/>
      <c r="G14" s="175"/>
      <c r="H14" s="175"/>
      <c r="I14" s="175"/>
      <c r="J14" s="176"/>
    </row>
    <row r="15" spans="1:10"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0" s="24" customFormat="1" ht="20.100000000000001" customHeight="1" x14ac:dyDescent="0.2">
      <c r="A16" s="171" t="s">
        <v>17</v>
      </c>
      <c r="B16" s="22" t="s">
        <v>3</v>
      </c>
      <c r="C16" s="111">
        <v>10643</v>
      </c>
      <c r="D16" s="111">
        <v>19303</v>
      </c>
      <c r="E16" s="111">
        <v>138560</v>
      </c>
      <c r="F16" s="111">
        <v>203136</v>
      </c>
      <c r="G16" s="111">
        <v>194052</v>
      </c>
      <c r="H16" s="111">
        <v>318346</v>
      </c>
      <c r="I16" s="62">
        <v>884040</v>
      </c>
      <c r="J16" s="75">
        <f>I16/'ABS Estimated Population'!D3</f>
        <v>0.25866367051718692</v>
      </c>
    </row>
    <row r="17" spans="1:10" s="24" customFormat="1" ht="20.100000000000001" customHeight="1" x14ac:dyDescent="0.2">
      <c r="A17" s="171"/>
      <c r="B17" s="22" t="s">
        <v>4</v>
      </c>
      <c r="C17" s="111">
        <v>11417</v>
      </c>
      <c r="D17" s="111">
        <v>23812</v>
      </c>
      <c r="E17" s="111">
        <v>46952</v>
      </c>
      <c r="F17" s="111">
        <v>59125</v>
      </c>
      <c r="G17" s="111">
        <v>48002</v>
      </c>
      <c r="H17" s="111">
        <v>70266</v>
      </c>
      <c r="I17" s="62">
        <v>259574</v>
      </c>
      <c r="J17" s="75">
        <f>I17/'ABS Estimated Population'!D4</f>
        <v>9.2121051236288262E-2</v>
      </c>
    </row>
    <row r="18" spans="1:10" s="24" customFormat="1" ht="20.100000000000001" customHeight="1" x14ac:dyDescent="0.2">
      <c r="A18" s="171"/>
      <c r="B18" s="22" t="s">
        <v>5</v>
      </c>
      <c r="C18" s="111">
        <v>9477</v>
      </c>
      <c r="D18" s="111">
        <v>18569</v>
      </c>
      <c r="E18" s="111">
        <v>81187</v>
      </c>
      <c r="F18" s="111">
        <v>78280</v>
      </c>
      <c r="G18" s="111">
        <v>58057</v>
      </c>
      <c r="H18" s="111">
        <v>62239</v>
      </c>
      <c r="I18" s="62">
        <v>307809</v>
      </c>
      <c r="J18" s="75">
        <f>I18/'ABS Estimated Population'!D5</f>
        <v>0.13780489224402304</v>
      </c>
    </row>
    <row r="19" spans="1:10" s="24" customFormat="1" ht="20.100000000000001" customHeight="1" x14ac:dyDescent="0.2">
      <c r="A19" s="171"/>
      <c r="B19" s="22" t="s">
        <v>6</v>
      </c>
      <c r="C19" s="111">
        <v>32665</v>
      </c>
      <c r="D19" s="111">
        <v>54730</v>
      </c>
      <c r="E19" s="111">
        <v>65261</v>
      </c>
      <c r="F19" s="111">
        <v>60203</v>
      </c>
      <c r="G19" s="111">
        <v>56757</v>
      </c>
      <c r="H19" s="111">
        <v>92413</v>
      </c>
      <c r="I19" s="62">
        <v>362029</v>
      </c>
      <c r="J19" s="75">
        <f>I19/'ABS Estimated Population'!D6</f>
        <v>0.46822894302549961</v>
      </c>
    </row>
    <row r="20" spans="1:10" s="24" customFormat="1" ht="20.100000000000001" customHeight="1" x14ac:dyDescent="0.2">
      <c r="A20" s="171"/>
      <c r="B20" s="22" t="s">
        <v>7</v>
      </c>
      <c r="C20" s="111">
        <v>3565</v>
      </c>
      <c r="D20" s="111">
        <v>7648</v>
      </c>
      <c r="E20" s="111">
        <v>21923</v>
      </c>
      <c r="F20" s="111">
        <v>50480</v>
      </c>
      <c r="G20" s="111">
        <v>51732</v>
      </c>
      <c r="H20" s="111">
        <v>82539</v>
      </c>
      <c r="I20" s="62">
        <v>217887</v>
      </c>
      <c r="J20" s="75">
        <f>I20/'ABS Estimated Population'!D7</f>
        <v>0.18827525601000278</v>
      </c>
    </row>
    <row r="21" spans="1:10" s="24" customFormat="1" ht="20.100000000000001" customHeight="1" x14ac:dyDescent="0.2">
      <c r="A21" s="171"/>
      <c r="B21" s="22" t="s">
        <v>8</v>
      </c>
      <c r="C21" s="111">
        <v>1129</v>
      </c>
      <c r="D21" s="111">
        <v>2153</v>
      </c>
      <c r="E21" s="111">
        <v>6108</v>
      </c>
      <c r="F21" s="111">
        <v>14616</v>
      </c>
      <c r="G21" s="111">
        <v>15847</v>
      </c>
      <c r="H21" s="111">
        <v>27718</v>
      </c>
      <c r="I21" s="62">
        <v>67571</v>
      </c>
      <c r="J21" s="75">
        <f>I21/'ABS Estimated Population'!D8</f>
        <v>0.2812001914313656</v>
      </c>
    </row>
    <row r="22" spans="1:10" s="24" customFormat="1" ht="20.100000000000001" customHeight="1" x14ac:dyDescent="0.2">
      <c r="A22" s="171"/>
      <c r="B22" s="22" t="s">
        <v>9</v>
      </c>
      <c r="C22" s="111">
        <v>278</v>
      </c>
      <c r="D22" s="111">
        <v>792</v>
      </c>
      <c r="E22" s="111">
        <v>839</v>
      </c>
      <c r="F22" s="111">
        <v>1133</v>
      </c>
      <c r="G22" s="111">
        <v>898</v>
      </c>
      <c r="H22" s="111">
        <v>738</v>
      </c>
      <c r="I22" s="62">
        <v>4678</v>
      </c>
      <c r="J22" s="75">
        <f>I22/'ABS Estimated Population'!D9</f>
        <v>4.7769790049832533E-2</v>
      </c>
    </row>
    <row r="23" spans="1:10" s="24" customFormat="1" ht="20.100000000000001" customHeight="1" x14ac:dyDescent="0.2">
      <c r="A23" s="171"/>
      <c r="B23" s="22" t="s">
        <v>10</v>
      </c>
      <c r="C23" s="111">
        <v>1270</v>
      </c>
      <c r="D23" s="111">
        <v>2541</v>
      </c>
      <c r="E23" s="111">
        <v>3034</v>
      </c>
      <c r="F23" s="111">
        <v>3922</v>
      </c>
      <c r="G23" s="111">
        <v>3032</v>
      </c>
      <c r="H23" s="111">
        <v>3695</v>
      </c>
      <c r="I23" s="62">
        <v>17494</v>
      </c>
      <c r="J23" s="75">
        <f>I23/'ABS Estimated Population'!D10</f>
        <v>9.0498533420931476E-2</v>
      </c>
    </row>
    <row r="24" spans="1:10" s="24" customFormat="1" ht="20.100000000000001" customHeight="1" x14ac:dyDescent="0.2">
      <c r="A24" s="146" t="s">
        <v>18</v>
      </c>
      <c r="B24" s="147"/>
      <c r="C24" s="63">
        <f t="shared" ref="C24:I24" si="0">SUM(C16:C23)</f>
        <v>70444</v>
      </c>
      <c r="D24" s="63">
        <f t="shared" si="0"/>
        <v>129548</v>
      </c>
      <c r="E24" s="63">
        <f t="shared" si="0"/>
        <v>363864</v>
      </c>
      <c r="F24" s="63">
        <f t="shared" si="0"/>
        <v>470895</v>
      </c>
      <c r="G24" s="63">
        <f t="shared" si="0"/>
        <v>428377</v>
      </c>
      <c r="H24" s="63">
        <f t="shared" si="0"/>
        <v>657954</v>
      </c>
      <c r="I24" s="63">
        <f t="shared" si="0"/>
        <v>2121082</v>
      </c>
      <c r="J24" s="76">
        <f>I24/'ABS Estimated Population'!D11</f>
        <v>0.19404061284091187</v>
      </c>
    </row>
    <row r="27" spans="1:10" s="24" customFormat="1" ht="20.100000000000001" customHeight="1" x14ac:dyDescent="0.2">
      <c r="A27" s="146" t="s">
        <v>11</v>
      </c>
      <c r="B27" s="146"/>
      <c r="C27" s="170" t="s">
        <v>0</v>
      </c>
      <c r="D27" s="170"/>
      <c r="E27" s="170"/>
      <c r="F27" s="170"/>
      <c r="G27" s="170"/>
      <c r="H27" s="170"/>
      <c r="I27" s="170"/>
      <c r="J27" s="148"/>
    </row>
    <row r="28" spans="1:10"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3308</v>
      </c>
      <c r="D29" s="111">
        <v>8014</v>
      </c>
      <c r="E29" s="111">
        <v>143827</v>
      </c>
      <c r="F29" s="111">
        <v>210019</v>
      </c>
      <c r="G29" s="111">
        <v>205973</v>
      </c>
      <c r="H29" s="111">
        <v>371092</v>
      </c>
      <c r="I29" s="104">
        <v>942233</v>
      </c>
      <c r="J29" s="75">
        <f>I29/'ABS Estimated Population'!C3</f>
        <v>0.28320825056349613</v>
      </c>
    </row>
    <row r="30" spans="1:10" s="24" customFormat="1" ht="20.100000000000001" customHeight="1" x14ac:dyDescent="0.2">
      <c r="A30" s="144"/>
      <c r="B30" s="22" t="s">
        <v>4</v>
      </c>
      <c r="C30" s="111">
        <v>3537</v>
      </c>
      <c r="D30" s="111">
        <v>11209</v>
      </c>
      <c r="E30" s="111">
        <v>35499</v>
      </c>
      <c r="F30" s="111">
        <v>42593</v>
      </c>
      <c r="G30" s="111">
        <v>38339</v>
      </c>
      <c r="H30" s="111">
        <v>58595</v>
      </c>
      <c r="I30" s="104">
        <v>189772</v>
      </c>
      <c r="J30" s="75">
        <f>I30/'ABS Estimated Population'!C4</f>
        <v>7.0013495635132331E-2</v>
      </c>
    </row>
    <row r="31" spans="1:10" s="24" customFormat="1" ht="20.100000000000001" customHeight="1" x14ac:dyDescent="0.2">
      <c r="A31" s="144"/>
      <c r="B31" s="22" t="s">
        <v>5</v>
      </c>
      <c r="C31" s="111">
        <v>2532</v>
      </c>
      <c r="D31" s="111">
        <v>7093</v>
      </c>
      <c r="E31" s="111">
        <v>90802</v>
      </c>
      <c r="F31" s="111">
        <v>87857</v>
      </c>
      <c r="G31" s="111">
        <v>62602</v>
      </c>
      <c r="H31" s="111">
        <v>69766</v>
      </c>
      <c r="I31" s="104">
        <v>320652</v>
      </c>
      <c r="J31" s="75">
        <f>I31/'ABS Estimated Population'!C5</f>
        <v>0.14907286230662839</v>
      </c>
    </row>
    <row r="32" spans="1:10" s="24" customFormat="1" ht="20.100000000000001" customHeight="1" x14ac:dyDescent="0.2">
      <c r="A32" s="144"/>
      <c r="B32" s="22" t="s">
        <v>6</v>
      </c>
      <c r="C32" s="111">
        <v>33365</v>
      </c>
      <c r="D32" s="111">
        <v>66205</v>
      </c>
      <c r="E32" s="111">
        <v>77026</v>
      </c>
      <c r="F32" s="111">
        <v>69322</v>
      </c>
      <c r="G32" s="111">
        <v>62782</v>
      </c>
      <c r="H32" s="111">
        <v>106834</v>
      </c>
      <c r="I32" s="104">
        <v>415534</v>
      </c>
      <c r="J32" s="75">
        <f>I32/'ABS Estimated Population'!C6</f>
        <v>0.55816758701933344</v>
      </c>
    </row>
    <row r="33" spans="1:10" s="24" customFormat="1" ht="20.100000000000001" customHeight="1" x14ac:dyDescent="0.2">
      <c r="A33" s="144"/>
      <c r="B33" s="22" t="s">
        <v>7</v>
      </c>
      <c r="C33" s="111">
        <v>983</v>
      </c>
      <c r="D33" s="111">
        <v>3064</v>
      </c>
      <c r="E33" s="111">
        <v>19643</v>
      </c>
      <c r="F33" s="111">
        <v>50426</v>
      </c>
      <c r="G33" s="111">
        <v>52309</v>
      </c>
      <c r="H33" s="111">
        <v>90033</v>
      </c>
      <c r="I33" s="104">
        <v>216458</v>
      </c>
      <c r="J33" s="75">
        <f>I33/'ABS Estimated Population'!C7</f>
        <v>0.1882132186966336</v>
      </c>
    </row>
    <row r="34" spans="1:10" s="24" customFormat="1" ht="20.100000000000001" customHeight="1" x14ac:dyDescent="0.2">
      <c r="A34" s="144"/>
      <c r="B34" s="22" t="s">
        <v>8</v>
      </c>
      <c r="C34" s="111">
        <v>277</v>
      </c>
      <c r="D34" s="111">
        <v>829</v>
      </c>
      <c r="E34" s="111">
        <v>5550</v>
      </c>
      <c r="F34" s="111">
        <v>15130</v>
      </c>
      <c r="G34" s="111">
        <v>15966</v>
      </c>
      <c r="H34" s="111">
        <v>31239</v>
      </c>
      <c r="I34" s="104">
        <v>68991</v>
      </c>
      <c r="J34" s="75">
        <f>I34/'ABS Estimated Population'!C8</f>
        <v>0.2973250186391081</v>
      </c>
    </row>
    <row r="35" spans="1:10" s="24" customFormat="1" ht="20.100000000000001" customHeight="1" x14ac:dyDescent="0.2">
      <c r="A35" s="144"/>
      <c r="B35" s="22" t="s">
        <v>9</v>
      </c>
      <c r="C35" s="111">
        <v>87</v>
      </c>
      <c r="D35" s="111">
        <v>346</v>
      </c>
      <c r="E35" s="111">
        <v>533</v>
      </c>
      <c r="F35" s="111">
        <v>898</v>
      </c>
      <c r="G35" s="111">
        <v>938</v>
      </c>
      <c r="H35" s="111">
        <v>845</v>
      </c>
      <c r="I35" s="104">
        <v>3647</v>
      </c>
      <c r="J35" s="75">
        <f>I35/'ABS Estimated Population'!C9</f>
        <v>3.6684973947331362E-2</v>
      </c>
    </row>
    <row r="36" spans="1:10" s="24" customFormat="1" ht="20.100000000000001" customHeight="1" x14ac:dyDescent="0.2">
      <c r="A36" s="144"/>
      <c r="B36" s="22" t="s">
        <v>10</v>
      </c>
      <c r="C36" s="111">
        <v>424</v>
      </c>
      <c r="D36" s="111">
        <v>1311</v>
      </c>
      <c r="E36" s="111">
        <v>1921</v>
      </c>
      <c r="F36" s="111">
        <v>2878</v>
      </c>
      <c r="G36" s="111">
        <v>2491</v>
      </c>
      <c r="H36" s="111">
        <v>3131</v>
      </c>
      <c r="I36" s="104">
        <v>12156</v>
      </c>
      <c r="J36" s="75">
        <f>I36/'ABS Estimated Population'!C10</f>
        <v>6.5732980046504089E-2</v>
      </c>
    </row>
    <row r="37" spans="1:10" s="24" customFormat="1" ht="20.100000000000001" customHeight="1" x14ac:dyDescent="0.2">
      <c r="A37" s="146" t="s">
        <v>18</v>
      </c>
      <c r="B37" s="147"/>
      <c r="C37" s="86">
        <f>SUM(C29:C36)</f>
        <v>44513</v>
      </c>
      <c r="D37" s="86">
        <f t="shared" ref="D37:I37" si="1">SUM(D29:D36)</f>
        <v>98071</v>
      </c>
      <c r="E37" s="86">
        <f t="shared" si="1"/>
        <v>374801</v>
      </c>
      <c r="F37" s="86">
        <f t="shared" si="1"/>
        <v>479123</v>
      </c>
      <c r="G37" s="86">
        <f t="shared" si="1"/>
        <v>441400</v>
      </c>
      <c r="H37" s="86">
        <f t="shared" si="1"/>
        <v>731535</v>
      </c>
      <c r="I37" s="86">
        <f t="shared" si="1"/>
        <v>2169443</v>
      </c>
      <c r="J37" s="76">
        <f>I37/'ABS Estimated Population'!C11</f>
        <v>0.20467621249902118</v>
      </c>
    </row>
    <row r="40" spans="1:10" s="24" customFormat="1" ht="20.100000000000001" customHeight="1" x14ac:dyDescent="0.2">
      <c r="A40" s="146" t="s">
        <v>11</v>
      </c>
      <c r="B40" s="148"/>
      <c r="C40" s="148"/>
      <c r="D40" s="160" t="s">
        <v>20</v>
      </c>
      <c r="E40" s="160"/>
      <c r="F40" s="160"/>
      <c r="G40" s="160"/>
      <c r="H40" s="160"/>
      <c r="I40" s="160"/>
      <c r="J40" s="160"/>
    </row>
    <row r="41" spans="1:10" s="24" customFormat="1" ht="20.100000000000001" customHeight="1" x14ac:dyDescent="0.2">
      <c r="A41" s="148"/>
      <c r="B41" s="148"/>
      <c r="C41" s="148"/>
      <c r="D41" s="22" t="s">
        <v>21</v>
      </c>
      <c r="E41" s="22" t="s">
        <v>12</v>
      </c>
      <c r="F41" s="22" t="s">
        <v>13</v>
      </c>
      <c r="G41" s="22" t="s">
        <v>14</v>
      </c>
      <c r="H41" s="22" t="s">
        <v>15</v>
      </c>
      <c r="I41" s="22" t="s">
        <v>16</v>
      </c>
      <c r="J41" s="22" t="s">
        <v>2</v>
      </c>
    </row>
    <row r="42" spans="1:10" s="24" customFormat="1" ht="20.100000000000001" customHeight="1" x14ac:dyDescent="0.2">
      <c r="A42" s="144" t="s">
        <v>17</v>
      </c>
      <c r="B42" s="145"/>
      <c r="C42" s="22" t="s">
        <v>3</v>
      </c>
      <c r="D42" s="111">
        <v>0</v>
      </c>
      <c r="E42" s="111">
        <v>0</v>
      </c>
      <c r="F42" s="111">
        <v>0</v>
      </c>
      <c r="G42" s="111">
        <v>4</v>
      </c>
      <c r="H42" s="111">
        <v>14</v>
      </c>
      <c r="I42" s="111">
        <v>15</v>
      </c>
      <c r="J42" s="29">
        <v>33</v>
      </c>
    </row>
    <row r="43" spans="1:10" s="24" customFormat="1" ht="20.100000000000001" customHeight="1" x14ac:dyDescent="0.2">
      <c r="A43" s="145"/>
      <c r="B43" s="145"/>
      <c r="C43" s="22" t="s">
        <v>4</v>
      </c>
      <c r="D43" s="111">
        <v>0</v>
      </c>
      <c r="E43" s="111">
        <v>0</v>
      </c>
      <c r="F43" s="111">
        <v>996</v>
      </c>
      <c r="G43" s="111">
        <v>1052</v>
      </c>
      <c r="H43" s="111">
        <v>739</v>
      </c>
      <c r="I43" s="111">
        <v>875</v>
      </c>
      <c r="J43" s="29">
        <v>3662</v>
      </c>
    </row>
    <row r="44" spans="1:10" s="24" customFormat="1" ht="20.100000000000001" customHeight="1" x14ac:dyDescent="0.2">
      <c r="A44" s="145"/>
      <c r="B44" s="145"/>
      <c r="C44" s="22" t="s">
        <v>5</v>
      </c>
      <c r="D44" s="111">
        <v>0</v>
      </c>
      <c r="E44" s="111">
        <v>0</v>
      </c>
      <c r="F44" s="111">
        <v>0</v>
      </c>
      <c r="G44" s="111">
        <v>1</v>
      </c>
      <c r="H44" s="111">
        <v>0</v>
      </c>
      <c r="I44" s="111">
        <v>1</v>
      </c>
      <c r="J44" s="29">
        <v>2</v>
      </c>
    </row>
    <row r="45" spans="1:10" s="24" customFormat="1" ht="20.100000000000001" customHeight="1" x14ac:dyDescent="0.2">
      <c r="A45" s="145"/>
      <c r="B45" s="145"/>
      <c r="C45" s="22" t="s">
        <v>6</v>
      </c>
      <c r="D45" s="111">
        <v>0</v>
      </c>
      <c r="E45" s="111">
        <v>1</v>
      </c>
      <c r="F45" s="111">
        <v>17</v>
      </c>
      <c r="G45" s="111">
        <v>23</v>
      </c>
      <c r="H45" s="111">
        <v>7</v>
      </c>
      <c r="I45" s="111">
        <v>15</v>
      </c>
      <c r="J45" s="29">
        <v>63</v>
      </c>
    </row>
    <row r="46" spans="1:10" s="24" customFormat="1" ht="20.100000000000001" customHeight="1" x14ac:dyDescent="0.2">
      <c r="A46" s="145"/>
      <c r="B46" s="145"/>
      <c r="C46" s="22" t="s">
        <v>7</v>
      </c>
      <c r="D46" s="111">
        <v>0</v>
      </c>
      <c r="E46" s="111">
        <v>0</v>
      </c>
      <c r="F46" s="111">
        <v>169</v>
      </c>
      <c r="G46" s="111">
        <v>394</v>
      </c>
      <c r="H46" s="111">
        <v>279</v>
      </c>
      <c r="I46" s="111">
        <v>438</v>
      </c>
      <c r="J46" s="29">
        <v>1280</v>
      </c>
    </row>
    <row r="47" spans="1:10" s="24" customFormat="1" ht="20.100000000000001" customHeight="1" x14ac:dyDescent="0.2">
      <c r="A47" s="145"/>
      <c r="B47" s="145"/>
      <c r="C47" s="22" t="s">
        <v>8</v>
      </c>
      <c r="D47" s="112">
        <v>0</v>
      </c>
      <c r="E47" s="112">
        <v>0</v>
      </c>
      <c r="F47" s="112">
        <v>0</v>
      </c>
      <c r="G47" s="112">
        <v>0</v>
      </c>
      <c r="H47" s="112">
        <v>0</v>
      </c>
      <c r="I47" s="112">
        <v>0</v>
      </c>
      <c r="J47" s="29">
        <v>0</v>
      </c>
    </row>
    <row r="48" spans="1:10" s="24" customFormat="1" ht="20.100000000000001" customHeight="1" x14ac:dyDescent="0.2">
      <c r="A48" s="145"/>
      <c r="B48" s="145"/>
      <c r="C48" s="22" t="s">
        <v>9</v>
      </c>
      <c r="D48" s="112">
        <v>0</v>
      </c>
      <c r="E48" s="112">
        <v>0</v>
      </c>
      <c r="F48" s="112">
        <v>0</v>
      </c>
      <c r="G48" s="112">
        <v>0</v>
      </c>
      <c r="H48" s="112">
        <v>0</v>
      </c>
      <c r="I48" s="112">
        <v>0</v>
      </c>
      <c r="J48" s="29">
        <v>0</v>
      </c>
    </row>
    <row r="49" spans="1:10" s="24" customFormat="1" ht="20.100000000000001" customHeight="1" x14ac:dyDescent="0.2">
      <c r="A49" s="145"/>
      <c r="B49" s="145"/>
      <c r="C49" s="22" t="s">
        <v>10</v>
      </c>
      <c r="D49" s="112">
        <v>0</v>
      </c>
      <c r="E49" s="112">
        <v>0</v>
      </c>
      <c r="F49" s="112">
        <v>0</v>
      </c>
      <c r="G49" s="112">
        <v>0</v>
      </c>
      <c r="H49" s="112">
        <v>0</v>
      </c>
      <c r="I49" s="112">
        <v>0</v>
      </c>
      <c r="J49" s="29">
        <v>0</v>
      </c>
    </row>
    <row r="50" spans="1:10" s="24" customFormat="1" ht="20.100000000000001" customHeight="1" x14ac:dyDescent="0.2">
      <c r="A50" s="146" t="s">
        <v>18</v>
      </c>
      <c r="B50" s="148"/>
      <c r="C50" s="148"/>
      <c r="D50" s="47">
        <f t="shared" ref="D50:I50" si="2">SUM(D42:D49)</f>
        <v>0</v>
      </c>
      <c r="E50" s="47">
        <f t="shared" si="2"/>
        <v>1</v>
      </c>
      <c r="F50" s="47">
        <f t="shared" si="2"/>
        <v>1182</v>
      </c>
      <c r="G50" s="47">
        <f t="shared" si="2"/>
        <v>1474</v>
      </c>
      <c r="H50" s="47">
        <f t="shared" si="2"/>
        <v>1039</v>
      </c>
      <c r="I50" s="47">
        <f t="shared" si="2"/>
        <v>1344</v>
      </c>
      <c r="J50" s="65">
        <f t="shared" ref="J50" si="3">SUM(D50:I50)</f>
        <v>5040</v>
      </c>
    </row>
    <row r="51" spans="1:10" s="24" customFormat="1" ht="20.100000000000001" customHeight="1" x14ac:dyDescent="0.2"/>
    <row r="52" spans="1:10" s="13" customFormat="1" ht="20.100000000000001" customHeight="1" x14ac:dyDescent="0.2">
      <c r="A52" s="180" t="s">
        <v>19</v>
      </c>
      <c r="B52" s="181"/>
      <c r="C52" s="181"/>
      <c r="D52" s="181"/>
      <c r="E52" s="181"/>
      <c r="F52" s="181"/>
      <c r="G52" s="181"/>
      <c r="H52" s="181"/>
      <c r="I52" s="181"/>
      <c r="J52" s="181"/>
    </row>
    <row r="53" spans="1:10" s="13" customFormat="1" ht="20.100000000000001" customHeight="1" x14ac:dyDescent="0.2">
      <c r="A53" s="182" t="s">
        <v>45</v>
      </c>
      <c r="B53" s="182"/>
      <c r="C53" s="182"/>
      <c r="D53" s="182"/>
      <c r="E53" s="182"/>
      <c r="F53" s="182"/>
      <c r="G53" s="182"/>
      <c r="H53" s="182"/>
      <c r="I53" s="182"/>
      <c r="J53" s="182"/>
    </row>
    <row r="54" spans="1:10" s="13" customFormat="1" ht="20.100000000000001" customHeight="1" x14ac:dyDescent="0.2">
      <c r="A54" s="182"/>
      <c r="B54" s="182"/>
      <c r="C54" s="182"/>
      <c r="D54" s="182"/>
      <c r="E54" s="182"/>
      <c r="F54" s="182"/>
      <c r="G54" s="182"/>
      <c r="H54" s="182"/>
      <c r="I54" s="182"/>
      <c r="J54" s="182"/>
    </row>
    <row r="55" spans="1:10" s="13" customFormat="1" ht="20.100000000000001" customHeight="1" x14ac:dyDescent="0.2">
      <c r="A55" s="179" t="s">
        <v>35</v>
      </c>
      <c r="B55" s="179"/>
      <c r="C55" s="179"/>
      <c r="D55" s="179"/>
      <c r="E55" s="179"/>
      <c r="F55" s="179"/>
      <c r="G55" s="179"/>
      <c r="H55" s="179"/>
      <c r="I55" s="179"/>
      <c r="J55" s="179"/>
    </row>
    <row r="56" spans="1:10" s="13" customFormat="1" ht="20.100000000000001" customHeight="1" x14ac:dyDescent="0.2">
      <c r="A56" s="184" t="s">
        <v>30</v>
      </c>
      <c r="B56" s="185"/>
      <c r="C56" s="185"/>
      <c r="D56" s="185"/>
      <c r="E56" s="185"/>
      <c r="F56" s="185"/>
      <c r="G56" s="185"/>
      <c r="H56" s="185"/>
      <c r="I56" s="185"/>
      <c r="J56" s="185"/>
    </row>
    <row r="57" spans="1:10" s="13" customFormat="1" ht="6.75" customHeight="1" x14ac:dyDescent="0.2">
      <c r="A57" s="182" t="s">
        <v>31</v>
      </c>
      <c r="B57" s="183"/>
      <c r="C57" s="183"/>
      <c r="D57" s="183"/>
      <c r="E57" s="183"/>
      <c r="F57" s="183"/>
      <c r="G57" s="183"/>
      <c r="H57" s="183"/>
      <c r="I57" s="183"/>
      <c r="J57" s="183"/>
    </row>
    <row r="58" spans="1:10" s="13" customFormat="1" ht="6.75" customHeight="1" x14ac:dyDescent="0.2">
      <c r="A58" s="183"/>
      <c r="B58" s="183"/>
      <c r="C58" s="183"/>
      <c r="D58" s="183"/>
      <c r="E58" s="183"/>
      <c r="F58" s="183"/>
      <c r="G58" s="183"/>
      <c r="H58" s="183"/>
      <c r="I58" s="183"/>
      <c r="J58" s="183"/>
    </row>
    <row r="59" spans="1:10" ht="20.100000000000001" customHeight="1" x14ac:dyDescent="0.2">
      <c r="A59" s="177" t="s">
        <v>48</v>
      </c>
      <c r="B59" s="178"/>
      <c r="C59" s="178"/>
      <c r="D59" s="178"/>
      <c r="E59" s="178"/>
      <c r="F59" s="178"/>
      <c r="G59" s="178"/>
      <c r="H59" s="178"/>
      <c r="I59" s="178"/>
      <c r="J59" s="178"/>
    </row>
  </sheetData>
  <mergeCells count="22">
    <mergeCell ref="A59:J59"/>
    <mergeCell ref="A55:J55"/>
    <mergeCell ref="D40:J40"/>
    <mergeCell ref="A40:C41"/>
    <mergeCell ref="A52:J52"/>
    <mergeCell ref="A53:J54"/>
    <mergeCell ref="A42:B49"/>
    <mergeCell ref="A57:J58"/>
    <mergeCell ref="A56:J56"/>
    <mergeCell ref="A50:C50"/>
    <mergeCell ref="A1:B2"/>
    <mergeCell ref="C27:J27"/>
    <mergeCell ref="A3:A10"/>
    <mergeCell ref="A11:B11"/>
    <mergeCell ref="A37:B37"/>
    <mergeCell ref="A29:A36"/>
    <mergeCell ref="C1:E1"/>
    <mergeCell ref="C14:J14"/>
    <mergeCell ref="A27:B28"/>
    <mergeCell ref="A14:B15"/>
    <mergeCell ref="A16:A23"/>
    <mergeCell ref="A24:B24"/>
  </mergeCells>
  <phoneticPr fontId="5" type="noConversion"/>
  <pageMargins left="0.23622047244094491" right="0.23622047244094491" top="0.74803149606299213" bottom="0.74803149606299213" header="0.31496062992125984" footer="0.31496062992125984"/>
  <pageSetup paperSize="9" scale="50" orientation="portrait" r:id="rId1"/>
  <headerFooter alignWithMargins="0">
    <oddHeader xml:space="preserve">&amp;C&amp;"Arial,Bold"The Australian Organ Donor  Register
Intent Registrations 
as at 29/02/2024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pageSetUpPr fitToPage="1"/>
  </sheetPr>
  <dimension ref="A1:M59"/>
  <sheetViews>
    <sheetView view="pageLayout" zoomScaleNormal="100" workbookViewId="0">
      <selection activeCell="D6" sqref="D6"/>
    </sheetView>
  </sheetViews>
  <sheetFormatPr defaultColWidth="9.140625" defaultRowHeight="20.100000000000001" customHeight="1" x14ac:dyDescent="0.2"/>
  <cols>
    <col min="1" max="2" width="8.7109375" style="35" customWidth="1"/>
    <col min="3" max="11" width="12.7109375" style="35" customWidth="1"/>
    <col min="12" max="38" width="12.7109375" style="26" customWidth="1"/>
    <col min="39" max="16384" width="9.140625" style="26"/>
  </cols>
  <sheetData>
    <row r="1" spans="1:11" s="24" customFormat="1" ht="20.100000000000001" customHeight="1" x14ac:dyDescent="0.2">
      <c r="A1" s="165" t="s">
        <v>11</v>
      </c>
      <c r="B1" s="166"/>
      <c r="C1" s="157"/>
      <c r="D1" s="158"/>
      <c r="E1" s="159"/>
      <c r="F1" s="33"/>
      <c r="G1" s="33"/>
      <c r="H1" s="33"/>
      <c r="I1" s="33"/>
      <c r="J1" s="33"/>
      <c r="K1" s="33"/>
    </row>
    <row r="2" spans="1:11" s="13" customFormat="1" ht="50.1" customHeight="1" x14ac:dyDescent="0.2">
      <c r="A2" s="166"/>
      <c r="B2" s="166"/>
      <c r="C2" s="10" t="s">
        <v>22</v>
      </c>
      <c r="D2" s="10" t="s">
        <v>23</v>
      </c>
      <c r="E2" s="14" t="s">
        <v>24</v>
      </c>
      <c r="F2" s="36"/>
      <c r="G2" s="27"/>
      <c r="H2" s="27"/>
      <c r="I2" s="27"/>
      <c r="J2" s="27"/>
      <c r="K2" s="27"/>
    </row>
    <row r="3" spans="1:11" s="24" customFormat="1" ht="20.100000000000001" customHeight="1" x14ac:dyDescent="0.2">
      <c r="A3" s="144" t="s">
        <v>17</v>
      </c>
      <c r="B3" s="22" t="s">
        <v>3</v>
      </c>
      <c r="C3" s="111">
        <v>1826282</v>
      </c>
      <c r="D3" s="109">
        <v>0.42499999999999999</v>
      </c>
      <c r="E3" s="16">
        <f>IF(C3=0,0,(C3-'Feb 24'!C3)/'Feb 24'!C3)</f>
        <v>-1.3141280814934628E-5</v>
      </c>
      <c r="F3" s="37"/>
      <c r="G3" s="33"/>
      <c r="H3" s="33"/>
      <c r="I3" s="33"/>
      <c r="J3" s="33"/>
      <c r="K3" s="33"/>
    </row>
    <row r="4" spans="1:11" s="24" customFormat="1" ht="20.100000000000001" customHeight="1" x14ac:dyDescent="0.2">
      <c r="A4" s="144"/>
      <c r="B4" s="22" t="s">
        <v>4</v>
      </c>
      <c r="C4" s="111">
        <v>453186</v>
      </c>
      <c r="D4" s="109">
        <v>0.1055</v>
      </c>
      <c r="E4" s="16">
        <f>IF(C4=0,0,(C4-'Feb 24'!C4)/'Feb 24'!C4)</f>
        <v>3.9292904319570513E-4</v>
      </c>
      <c r="F4" s="37"/>
      <c r="G4" s="33"/>
      <c r="H4" s="33"/>
      <c r="I4" s="33"/>
      <c r="J4" s="33"/>
      <c r="K4" s="33"/>
    </row>
    <row r="5" spans="1:11" s="24" customFormat="1" ht="20.100000000000001" customHeight="1" x14ac:dyDescent="0.2">
      <c r="A5" s="144"/>
      <c r="B5" s="22" t="s">
        <v>5</v>
      </c>
      <c r="C5" s="111">
        <v>628369</v>
      </c>
      <c r="D5" s="109">
        <v>0.14610000000000001</v>
      </c>
      <c r="E5" s="16">
        <f>IF(C5=0,0,(C5-'Feb 24'!C5)/'Feb 24'!C5)</f>
        <v>-1.4957125558704332E-4</v>
      </c>
      <c r="F5" s="37"/>
      <c r="G5" s="33"/>
      <c r="H5" s="33"/>
      <c r="I5" s="33"/>
      <c r="J5" s="33"/>
      <c r="K5" s="33"/>
    </row>
    <row r="6" spans="1:11" s="24" customFormat="1" ht="20.100000000000001" customHeight="1" x14ac:dyDescent="0.2">
      <c r="A6" s="144"/>
      <c r="B6" s="22" t="s">
        <v>6</v>
      </c>
      <c r="C6" s="111">
        <v>779351</v>
      </c>
      <c r="D6" s="109">
        <v>0.18140000000000001</v>
      </c>
      <c r="E6" s="16">
        <f>IF(C6=0,0,(C6-'Feb 24'!C6)/'Feb 24'!C6)</f>
        <v>2.2182900263108488E-3</v>
      </c>
      <c r="F6" s="37"/>
      <c r="G6" s="33"/>
      <c r="H6" s="33"/>
      <c r="I6" s="33"/>
      <c r="J6" s="33"/>
      <c r="K6" s="33"/>
    </row>
    <row r="7" spans="1:11" s="24" customFormat="1" ht="20.100000000000001" customHeight="1" x14ac:dyDescent="0.2">
      <c r="A7" s="144"/>
      <c r="B7" s="22" t="s">
        <v>7</v>
      </c>
      <c r="C7" s="111">
        <v>435615</v>
      </c>
      <c r="D7" s="109">
        <v>0.1014</v>
      </c>
      <c r="E7" s="16">
        <f>IF(C7=0,0,(C7-'Feb 24'!C7)/'Feb 24'!C7)</f>
        <v>-2.2955523672883787E-5</v>
      </c>
      <c r="F7" s="37"/>
      <c r="G7" s="33"/>
      <c r="H7" s="33"/>
      <c r="I7" s="33"/>
      <c r="J7" s="33"/>
      <c r="K7" s="33"/>
    </row>
    <row r="8" spans="1:11" s="24" customFormat="1" ht="20.100000000000001" customHeight="1" x14ac:dyDescent="0.2">
      <c r="A8" s="144"/>
      <c r="B8" s="22" t="s">
        <v>8</v>
      </c>
      <c r="C8" s="111">
        <v>136534</v>
      </c>
      <c r="D8" s="109">
        <v>3.1800000000000002E-2</v>
      </c>
      <c r="E8" s="16">
        <f>IF(C8=0,0,(C8-'Feb 24'!C8)/'Feb 24'!C8)</f>
        <v>-2.0503507564329754E-4</v>
      </c>
      <c r="F8" s="37"/>
      <c r="G8" s="33"/>
      <c r="H8" s="33"/>
      <c r="I8" s="33"/>
      <c r="J8" s="33"/>
      <c r="K8" s="33"/>
    </row>
    <row r="9" spans="1:11" s="24" customFormat="1" ht="20.100000000000001" customHeight="1" x14ac:dyDescent="0.2">
      <c r="A9" s="144"/>
      <c r="B9" s="22" t="s">
        <v>9</v>
      </c>
      <c r="C9" s="111">
        <v>8320</v>
      </c>
      <c r="D9" s="109">
        <v>1.9E-3</v>
      </c>
      <c r="E9" s="16">
        <f>IF(C9=0,0,(C9-'Feb 24'!C9)/'Feb 24'!C9)</f>
        <v>-6.0060060060060057E-4</v>
      </c>
      <c r="F9" s="37"/>
      <c r="G9" s="33"/>
      <c r="H9" s="33"/>
      <c r="I9" s="33"/>
      <c r="J9" s="33"/>
      <c r="K9" s="33"/>
    </row>
    <row r="10" spans="1:11" s="24" customFormat="1" ht="20.100000000000001" customHeight="1" x14ac:dyDescent="0.2">
      <c r="A10" s="144"/>
      <c r="B10" s="22" t="s">
        <v>10</v>
      </c>
      <c r="C10" s="111">
        <v>29739</v>
      </c>
      <c r="D10" s="109">
        <v>6.8999999999999999E-3</v>
      </c>
      <c r="E10" s="16">
        <f>IF(C10=0,0,(C10-'Feb 24'!C10)/'Feb 24'!C10)</f>
        <v>3.0016863406408093E-3</v>
      </c>
      <c r="F10" s="37"/>
      <c r="G10" s="33"/>
      <c r="H10" s="33"/>
      <c r="I10" s="33"/>
      <c r="J10" s="33"/>
      <c r="K10" s="33"/>
    </row>
    <row r="11" spans="1:11" s="13" customFormat="1" ht="20.100000000000001" customHeight="1" x14ac:dyDescent="0.2">
      <c r="A11" s="146" t="s">
        <v>18</v>
      </c>
      <c r="B11" s="147"/>
      <c r="C11" s="63">
        <f>SUM(C3:C10)</f>
        <v>4297396</v>
      </c>
      <c r="D11" s="20">
        <f>SUM(D3:D10)</f>
        <v>1</v>
      </c>
      <c r="E11" s="21">
        <f>IF(C11=0,0,(C11-'Feb 24'!C11)/'Feb 24'!C11)</f>
        <v>4.2625358945796418E-4</v>
      </c>
      <c r="F11" s="38"/>
      <c r="G11" s="27"/>
      <c r="H11" s="27"/>
      <c r="I11" s="27"/>
      <c r="J11" s="27"/>
      <c r="K11" s="27"/>
    </row>
    <row r="14" spans="1:11" s="24" customFormat="1" ht="20.100000000000001" customHeight="1" x14ac:dyDescent="0.2">
      <c r="A14" s="146" t="s">
        <v>11</v>
      </c>
      <c r="B14" s="146"/>
      <c r="C14" s="161" t="s">
        <v>1</v>
      </c>
      <c r="D14" s="158"/>
      <c r="E14" s="158"/>
      <c r="F14" s="158"/>
      <c r="G14" s="158"/>
      <c r="H14" s="158"/>
      <c r="I14" s="158"/>
      <c r="J14" s="200"/>
      <c r="K14" s="33"/>
    </row>
    <row r="15" spans="1:11" s="24" customFormat="1" ht="39.950000000000003" customHeight="1" x14ac:dyDescent="0.2">
      <c r="A15" s="146"/>
      <c r="B15" s="146"/>
      <c r="C15" s="22" t="s">
        <v>21</v>
      </c>
      <c r="D15" s="22" t="s">
        <v>12</v>
      </c>
      <c r="E15" s="22" t="s">
        <v>13</v>
      </c>
      <c r="F15" s="22" t="s">
        <v>14</v>
      </c>
      <c r="G15" s="22" t="s">
        <v>15</v>
      </c>
      <c r="H15" s="22" t="s">
        <v>16</v>
      </c>
      <c r="I15" s="22" t="s">
        <v>2</v>
      </c>
      <c r="J15" s="23" t="s">
        <v>26</v>
      </c>
      <c r="K15" s="33"/>
    </row>
    <row r="16" spans="1:11" s="24" customFormat="1" ht="20.100000000000001" customHeight="1" x14ac:dyDescent="0.2">
      <c r="A16" s="144" t="s">
        <v>17</v>
      </c>
      <c r="B16" s="22" t="s">
        <v>3</v>
      </c>
      <c r="C16" s="111">
        <v>10561</v>
      </c>
      <c r="D16" s="111">
        <v>19384</v>
      </c>
      <c r="E16" s="111">
        <v>137140</v>
      </c>
      <c r="F16" s="111">
        <v>202810</v>
      </c>
      <c r="G16" s="111">
        <v>194356</v>
      </c>
      <c r="H16" s="111">
        <v>319815</v>
      </c>
      <c r="I16" s="122">
        <v>884066</v>
      </c>
      <c r="J16" s="123">
        <f>I16/'[1]ABS Estimated Population'!D3</f>
        <v>0.28074383941889092</v>
      </c>
      <c r="K16" s="33"/>
    </row>
    <row r="17" spans="1:11" s="24" customFormat="1" ht="20.100000000000001" customHeight="1" x14ac:dyDescent="0.2">
      <c r="A17" s="144"/>
      <c r="B17" s="22" t="s">
        <v>4</v>
      </c>
      <c r="C17" s="111">
        <v>11324</v>
      </c>
      <c r="D17" s="111">
        <v>23923</v>
      </c>
      <c r="E17" s="111">
        <v>46491</v>
      </c>
      <c r="F17" s="111">
        <v>59272</v>
      </c>
      <c r="G17" s="111">
        <v>48022</v>
      </c>
      <c r="H17" s="111">
        <v>70613</v>
      </c>
      <c r="I17" s="122">
        <v>259645</v>
      </c>
      <c r="J17" s="123">
        <f>I17/'[1]ABS Estimated Population'!D4</f>
        <v>0.10423060356161205</v>
      </c>
      <c r="K17" s="33"/>
    </row>
    <row r="18" spans="1:11" s="24" customFormat="1" ht="20.100000000000001" customHeight="1" x14ac:dyDescent="0.2">
      <c r="A18" s="144"/>
      <c r="B18" s="22" t="s">
        <v>5</v>
      </c>
      <c r="C18" s="111">
        <v>9335</v>
      </c>
      <c r="D18" s="111">
        <v>18612</v>
      </c>
      <c r="E18" s="111">
        <v>80680</v>
      </c>
      <c r="F18" s="111">
        <v>78232</v>
      </c>
      <c r="G18" s="111">
        <v>58282</v>
      </c>
      <c r="H18" s="111">
        <v>62593</v>
      </c>
      <c r="I18" s="122">
        <v>307734</v>
      </c>
      <c r="J18" s="123">
        <f>I18/'[1]ABS Estimated Population'!D5</f>
        <v>0.15839348995931224</v>
      </c>
      <c r="K18" s="33"/>
    </row>
    <row r="19" spans="1:11" s="24" customFormat="1" ht="20.100000000000001" customHeight="1" x14ac:dyDescent="0.2">
      <c r="A19" s="144"/>
      <c r="B19" s="22" t="s">
        <v>6</v>
      </c>
      <c r="C19" s="111">
        <v>32698</v>
      </c>
      <c r="D19" s="111">
        <v>54927</v>
      </c>
      <c r="E19" s="111">
        <v>65320</v>
      </c>
      <c r="F19" s="111">
        <v>60264</v>
      </c>
      <c r="G19" s="111">
        <v>56810</v>
      </c>
      <c r="H19" s="111">
        <v>92884</v>
      </c>
      <c r="I19" s="122">
        <v>362903</v>
      </c>
      <c r="J19" s="124">
        <f>I19/'[1]ABS Estimated Population'!D6</f>
        <v>0.51391699509028521</v>
      </c>
      <c r="K19" s="33"/>
    </row>
    <row r="20" spans="1:11" s="24" customFormat="1" ht="20.100000000000001" customHeight="1" x14ac:dyDescent="0.2">
      <c r="A20" s="144"/>
      <c r="B20" s="22" t="s">
        <v>7</v>
      </c>
      <c r="C20" s="111">
        <v>3516</v>
      </c>
      <c r="D20" s="111">
        <v>7681</v>
      </c>
      <c r="E20" s="111">
        <v>21639</v>
      </c>
      <c r="F20" s="111">
        <v>50323</v>
      </c>
      <c r="G20" s="111">
        <v>51802</v>
      </c>
      <c r="H20" s="111">
        <v>82914</v>
      </c>
      <c r="I20" s="122">
        <v>217875</v>
      </c>
      <c r="J20" s="124">
        <f>I20/'[1]ABS Estimated Population'!D7</f>
        <v>0.21034364576344003</v>
      </c>
      <c r="K20" s="33"/>
    </row>
    <row r="21" spans="1:11" s="24" customFormat="1" ht="20.100000000000001" customHeight="1" x14ac:dyDescent="0.2">
      <c r="A21" s="144"/>
      <c r="B21" s="22" t="s">
        <v>8</v>
      </c>
      <c r="C21" s="111">
        <v>1113</v>
      </c>
      <c r="D21" s="111">
        <v>2169</v>
      </c>
      <c r="E21" s="111">
        <v>6021</v>
      </c>
      <c r="F21" s="111">
        <v>14572</v>
      </c>
      <c r="G21" s="111">
        <v>15855</v>
      </c>
      <c r="H21" s="111">
        <v>27830</v>
      </c>
      <c r="I21" s="122">
        <v>67560</v>
      </c>
      <c r="J21" s="124">
        <f>I21/'[1]ABS Estimated Population'!D8</f>
        <v>0.31870029152868584</v>
      </c>
      <c r="K21" s="33"/>
    </row>
    <row r="22" spans="1:11" s="24" customFormat="1" ht="20.100000000000001" customHeight="1" x14ac:dyDescent="0.2">
      <c r="A22" s="144"/>
      <c r="B22" s="22" t="s">
        <v>9</v>
      </c>
      <c r="C22" s="108">
        <v>275</v>
      </c>
      <c r="D22" s="108">
        <v>787</v>
      </c>
      <c r="E22" s="108">
        <v>827</v>
      </c>
      <c r="F22" s="111">
        <v>1132</v>
      </c>
      <c r="G22" s="108">
        <v>905</v>
      </c>
      <c r="H22" s="108">
        <v>742</v>
      </c>
      <c r="I22" s="122">
        <v>4668</v>
      </c>
      <c r="J22" s="124">
        <f>I22/'[1]ABS Estimated Population'!D9</f>
        <v>5.3051483123082166E-2</v>
      </c>
      <c r="K22" s="33"/>
    </row>
    <row r="23" spans="1:11" s="24" customFormat="1" ht="20.100000000000001" customHeight="1" x14ac:dyDescent="0.2">
      <c r="A23" s="144"/>
      <c r="B23" s="22" t="s">
        <v>10</v>
      </c>
      <c r="C23" s="111">
        <v>1266</v>
      </c>
      <c r="D23" s="111">
        <v>2584</v>
      </c>
      <c r="E23" s="111">
        <v>3024</v>
      </c>
      <c r="F23" s="111">
        <v>3921</v>
      </c>
      <c r="G23" s="111">
        <v>3040</v>
      </c>
      <c r="H23" s="111">
        <v>3716</v>
      </c>
      <c r="I23" s="122">
        <v>17551</v>
      </c>
      <c r="J23" s="124">
        <f>I23/'[1]ABS Estimated Population'!D10</f>
        <v>0.10907271721634941</v>
      </c>
      <c r="K23" s="33"/>
    </row>
    <row r="24" spans="1:11" s="24" customFormat="1" ht="20.100000000000001" customHeight="1" x14ac:dyDescent="0.2">
      <c r="A24" s="146" t="s">
        <v>18</v>
      </c>
      <c r="B24" s="147"/>
      <c r="C24" s="63">
        <f>SUM(C16:C23)</f>
        <v>70088</v>
      </c>
      <c r="D24" s="63">
        <f t="shared" ref="D24:I24" si="0">SUM(D16:D23)</f>
        <v>130067</v>
      </c>
      <c r="E24" s="63">
        <f t="shared" si="0"/>
        <v>361142</v>
      </c>
      <c r="F24" s="63">
        <f t="shared" si="0"/>
        <v>470526</v>
      </c>
      <c r="G24" s="63">
        <f t="shared" si="0"/>
        <v>429072</v>
      </c>
      <c r="H24" s="63">
        <f t="shared" si="0"/>
        <v>661107</v>
      </c>
      <c r="I24" s="63">
        <f t="shared" si="0"/>
        <v>2122002</v>
      </c>
      <c r="J24" s="76">
        <f>I24/'ABS Estimated Population'!D11</f>
        <v>0.19412477618953</v>
      </c>
      <c r="K24" s="33"/>
    </row>
    <row r="27" spans="1:11" s="24" customFormat="1" ht="20.100000000000001" customHeight="1" x14ac:dyDescent="0.2">
      <c r="A27" s="146" t="s">
        <v>11</v>
      </c>
      <c r="B27" s="146"/>
      <c r="C27" s="163" t="s">
        <v>0</v>
      </c>
      <c r="D27" s="164"/>
      <c r="E27" s="164"/>
      <c r="F27" s="164"/>
      <c r="G27" s="164"/>
      <c r="H27" s="164"/>
      <c r="I27" s="164"/>
      <c r="J27" s="200"/>
      <c r="K27" s="33"/>
    </row>
    <row r="28" spans="1:11" s="24" customFormat="1" ht="39.950000000000003" customHeight="1" x14ac:dyDescent="0.2">
      <c r="A28" s="146"/>
      <c r="B28" s="146"/>
      <c r="C28" s="22" t="s">
        <v>21</v>
      </c>
      <c r="D28" s="22" t="s">
        <v>12</v>
      </c>
      <c r="E28" s="22" t="s">
        <v>13</v>
      </c>
      <c r="F28" s="22" t="s">
        <v>14</v>
      </c>
      <c r="G28" s="22" t="s">
        <v>15</v>
      </c>
      <c r="H28" s="22" t="s">
        <v>16</v>
      </c>
      <c r="I28" s="22" t="s">
        <v>2</v>
      </c>
      <c r="J28" s="23" t="s">
        <v>26</v>
      </c>
      <c r="K28" s="33"/>
    </row>
    <row r="29" spans="1:11" s="24" customFormat="1" ht="20.100000000000001" customHeight="1" x14ac:dyDescent="0.2">
      <c r="A29" s="144" t="s">
        <v>17</v>
      </c>
      <c r="B29" s="22" t="s">
        <v>3</v>
      </c>
      <c r="C29" s="111">
        <v>3284</v>
      </c>
      <c r="D29" s="111">
        <v>8039</v>
      </c>
      <c r="E29" s="111">
        <v>142366</v>
      </c>
      <c r="F29" s="111">
        <v>209628</v>
      </c>
      <c r="G29" s="111">
        <v>206216</v>
      </c>
      <c r="H29" s="111">
        <v>372650</v>
      </c>
      <c r="I29" s="122">
        <v>942183</v>
      </c>
      <c r="J29" s="124">
        <f>I29/'[1]ABS Estimated Population'!C3</f>
        <v>0.30955704813531387</v>
      </c>
      <c r="K29" s="33"/>
    </row>
    <row r="30" spans="1:11" s="24" customFormat="1" ht="20.100000000000001" customHeight="1" x14ac:dyDescent="0.2">
      <c r="A30" s="144"/>
      <c r="B30" s="22" t="s">
        <v>4</v>
      </c>
      <c r="C30" s="111">
        <v>3504</v>
      </c>
      <c r="D30" s="111">
        <v>11244</v>
      </c>
      <c r="E30" s="111">
        <v>35216</v>
      </c>
      <c r="F30" s="111">
        <v>42646</v>
      </c>
      <c r="G30" s="111">
        <v>38353</v>
      </c>
      <c r="H30" s="111">
        <v>58916</v>
      </c>
      <c r="I30" s="122">
        <v>189879</v>
      </c>
      <c r="J30" s="124">
        <f>I30/'[1]ABS Estimated Population'!C4</f>
        <v>7.944950758033803E-2</v>
      </c>
      <c r="K30" s="33"/>
    </row>
    <row r="31" spans="1:11" s="24" customFormat="1" ht="20.100000000000001" customHeight="1" x14ac:dyDescent="0.2">
      <c r="A31" s="144"/>
      <c r="B31" s="22" t="s">
        <v>5</v>
      </c>
      <c r="C31" s="111">
        <v>2513</v>
      </c>
      <c r="D31" s="111">
        <v>7097</v>
      </c>
      <c r="E31" s="111">
        <v>90055</v>
      </c>
      <c r="F31" s="111">
        <v>87960</v>
      </c>
      <c r="G31" s="111">
        <v>62871</v>
      </c>
      <c r="H31" s="111">
        <v>70137</v>
      </c>
      <c r="I31" s="122">
        <v>320633</v>
      </c>
      <c r="J31" s="124">
        <f>I31/'[1]ABS Estimated Population'!C5</f>
        <v>0.16993634138107033</v>
      </c>
      <c r="K31" s="33"/>
    </row>
    <row r="32" spans="1:11" s="24" customFormat="1" ht="20.100000000000001" customHeight="1" x14ac:dyDescent="0.2">
      <c r="A32" s="144"/>
      <c r="B32" s="22" t="s">
        <v>6</v>
      </c>
      <c r="C32" s="111">
        <v>33272</v>
      </c>
      <c r="D32" s="111">
        <v>66340</v>
      </c>
      <c r="E32" s="111">
        <v>77085</v>
      </c>
      <c r="F32" s="111">
        <v>69395</v>
      </c>
      <c r="G32" s="111">
        <v>62937</v>
      </c>
      <c r="H32" s="111">
        <v>107356</v>
      </c>
      <c r="I32" s="122">
        <v>416385</v>
      </c>
      <c r="J32" s="124">
        <f>I32/'[1]ABS Estimated Population'!C6</f>
        <v>0.61029089528678404</v>
      </c>
      <c r="K32" s="33"/>
    </row>
    <row r="33" spans="1:13" s="24" customFormat="1" ht="20.100000000000001" customHeight="1" x14ac:dyDescent="0.2">
      <c r="A33" s="144"/>
      <c r="B33" s="22" t="s">
        <v>7</v>
      </c>
      <c r="C33" s="111">
        <v>966</v>
      </c>
      <c r="D33" s="111">
        <v>3046</v>
      </c>
      <c r="E33" s="111">
        <v>19389</v>
      </c>
      <c r="F33" s="111">
        <v>50268</v>
      </c>
      <c r="G33" s="111">
        <v>52353</v>
      </c>
      <c r="H33" s="111">
        <v>90438</v>
      </c>
      <c r="I33" s="122">
        <v>216460</v>
      </c>
      <c r="J33" s="124">
        <f>I33/'[1]ABS Estimated Population'!C7</f>
        <v>0.20678613120974568</v>
      </c>
      <c r="K33" s="33"/>
    </row>
    <row r="34" spans="1:13" s="24" customFormat="1" ht="20.100000000000001" customHeight="1" x14ac:dyDescent="0.2">
      <c r="A34" s="144"/>
      <c r="B34" s="22" t="s">
        <v>8</v>
      </c>
      <c r="C34" s="108">
        <v>268</v>
      </c>
      <c r="D34" s="108">
        <v>829</v>
      </c>
      <c r="E34" s="111">
        <v>5457</v>
      </c>
      <c r="F34" s="111">
        <v>15083</v>
      </c>
      <c r="G34" s="111">
        <v>15970</v>
      </c>
      <c r="H34" s="111">
        <v>31367</v>
      </c>
      <c r="I34" s="122">
        <v>68974</v>
      </c>
      <c r="J34" s="124">
        <f>I34/'[1]ABS Estimated Population'!C8</f>
        <v>0.33392235557255384</v>
      </c>
      <c r="K34" s="33"/>
    </row>
    <row r="35" spans="1:13" s="24" customFormat="1" ht="20.100000000000001" customHeight="1" x14ac:dyDescent="0.2">
      <c r="A35" s="144"/>
      <c r="B35" s="22" t="s">
        <v>9</v>
      </c>
      <c r="C35" s="108">
        <v>93</v>
      </c>
      <c r="D35" s="108">
        <v>344</v>
      </c>
      <c r="E35" s="108">
        <v>534</v>
      </c>
      <c r="F35" s="111">
        <v>893</v>
      </c>
      <c r="G35" s="108">
        <v>940</v>
      </c>
      <c r="H35" s="108">
        <v>848</v>
      </c>
      <c r="I35" s="122">
        <v>3652</v>
      </c>
      <c r="J35" s="124">
        <f>I35/'[1]ABS Estimated Population'!C9</f>
        <v>3.6658201419350951E-2</v>
      </c>
      <c r="K35" s="33"/>
    </row>
    <row r="36" spans="1:13" s="24" customFormat="1" ht="20.100000000000001" customHeight="1" x14ac:dyDescent="0.2">
      <c r="A36" s="144"/>
      <c r="B36" s="22" t="s">
        <v>10</v>
      </c>
      <c r="C36" s="108">
        <v>419</v>
      </c>
      <c r="D36" s="111">
        <v>1316</v>
      </c>
      <c r="E36" s="111">
        <v>1922</v>
      </c>
      <c r="F36" s="111">
        <v>2885</v>
      </c>
      <c r="G36" s="111">
        <v>2499</v>
      </c>
      <c r="H36" s="111">
        <v>3147</v>
      </c>
      <c r="I36" s="122">
        <v>12188</v>
      </c>
      <c r="J36" s="124">
        <f>I36/'[1]ABS Estimated Population'!C10</f>
        <v>7.8329048843187657E-2</v>
      </c>
      <c r="K36" s="33"/>
    </row>
    <row r="37" spans="1:13" s="24" customFormat="1" ht="20.100000000000001" customHeight="1" x14ac:dyDescent="0.2">
      <c r="A37" s="146" t="s">
        <v>18</v>
      </c>
      <c r="B37" s="147"/>
      <c r="C37" s="63">
        <f>SUM(C29:C36)</f>
        <v>44319</v>
      </c>
      <c r="D37" s="63">
        <f t="shared" ref="D37:I37" si="1">SUM(D29:D36)</f>
        <v>98255</v>
      </c>
      <c r="E37" s="63">
        <f t="shared" si="1"/>
        <v>372024</v>
      </c>
      <c r="F37" s="63">
        <f t="shared" si="1"/>
        <v>478758</v>
      </c>
      <c r="G37" s="63">
        <f t="shared" si="1"/>
        <v>442139</v>
      </c>
      <c r="H37" s="63">
        <f t="shared" si="1"/>
        <v>734859</v>
      </c>
      <c r="I37" s="63">
        <f t="shared" si="1"/>
        <v>2170354</v>
      </c>
      <c r="J37" s="76">
        <f>I37/'ABS Estimated Population'!C11</f>
        <v>0.20476216084133145</v>
      </c>
      <c r="K37" s="33"/>
    </row>
    <row r="40" spans="1:13" s="24" customFormat="1" ht="20.100000000000001" customHeight="1" x14ac:dyDescent="0.2">
      <c r="A40" s="146" t="s">
        <v>11</v>
      </c>
      <c r="B40" s="148"/>
      <c r="C40" s="148"/>
      <c r="D40" s="160" t="s">
        <v>20</v>
      </c>
      <c r="E40" s="160"/>
      <c r="F40" s="160"/>
      <c r="G40" s="160"/>
      <c r="H40" s="160"/>
      <c r="I40" s="160"/>
      <c r="J40" s="160"/>
      <c r="K40" s="34"/>
      <c r="L40" s="34"/>
      <c r="M40" s="34"/>
    </row>
    <row r="41" spans="1:13" s="24" customFormat="1" ht="20.100000000000001" customHeight="1" x14ac:dyDescent="0.2">
      <c r="A41" s="148"/>
      <c r="B41" s="148"/>
      <c r="C41" s="148"/>
      <c r="D41" s="22" t="s">
        <v>21</v>
      </c>
      <c r="E41" s="22" t="s">
        <v>12</v>
      </c>
      <c r="F41" s="22" t="s">
        <v>13</v>
      </c>
      <c r="G41" s="22" t="s">
        <v>14</v>
      </c>
      <c r="H41" s="22" t="s">
        <v>15</v>
      </c>
      <c r="I41" s="22" t="s">
        <v>16</v>
      </c>
      <c r="J41" s="22" t="s">
        <v>2</v>
      </c>
      <c r="K41" s="33"/>
    </row>
    <row r="42" spans="1:13" s="24" customFormat="1" ht="20.100000000000001" customHeight="1" x14ac:dyDescent="0.2">
      <c r="A42" s="188" t="s">
        <v>17</v>
      </c>
      <c r="B42" s="189"/>
      <c r="C42" s="22" t="s">
        <v>3</v>
      </c>
      <c r="D42" s="108">
        <v>0</v>
      </c>
      <c r="E42" s="108">
        <v>0</v>
      </c>
      <c r="F42" s="108">
        <v>0</v>
      </c>
      <c r="G42" s="108">
        <v>4</v>
      </c>
      <c r="H42" s="108">
        <v>14</v>
      </c>
      <c r="I42" s="108">
        <v>15</v>
      </c>
      <c r="J42" s="61">
        <v>33</v>
      </c>
      <c r="K42" s="33"/>
    </row>
    <row r="43" spans="1:13" s="24" customFormat="1" ht="20.100000000000001" customHeight="1" x14ac:dyDescent="0.2">
      <c r="A43" s="190"/>
      <c r="B43" s="191"/>
      <c r="C43" s="22" t="s">
        <v>4</v>
      </c>
      <c r="D43" s="108">
        <v>0</v>
      </c>
      <c r="E43" s="108">
        <v>0</v>
      </c>
      <c r="F43" s="108">
        <v>981</v>
      </c>
      <c r="G43" s="108">
        <v>1063</v>
      </c>
      <c r="H43" s="108">
        <v>735</v>
      </c>
      <c r="I43" s="108">
        <v>883</v>
      </c>
      <c r="J43" s="61">
        <v>3662</v>
      </c>
      <c r="K43" s="33"/>
    </row>
    <row r="44" spans="1:13" s="24" customFormat="1" ht="20.100000000000001" customHeight="1" x14ac:dyDescent="0.2">
      <c r="A44" s="190"/>
      <c r="B44" s="191"/>
      <c r="C44" s="22" t="s">
        <v>5</v>
      </c>
      <c r="D44" s="108">
        <v>0</v>
      </c>
      <c r="E44" s="108">
        <v>0</v>
      </c>
      <c r="F44" s="108">
        <v>0</v>
      </c>
      <c r="G44" s="108">
        <v>1</v>
      </c>
      <c r="H44" s="108">
        <v>0</v>
      </c>
      <c r="I44" s="108">
        <v>1</v>
      </c>
      <c r="J44" s="61">
        <v>2</v>
      </c>
      <c r="K44" s="33"/>
    </row>
    <row r="45" spans="1:13" s="24" customFormat="1" ht="20.100000000000001" customHeight="1" x14ac:dyDescent="0.2">
      <c r="A45" s="190"/>
      <c r="B45" s="191"/>
      <c r="C45" s="22" t="s">
        <v>6</v>
      </c>
      <c r="D45" s="108">
        <v>0</v>
      </c>
      <c r="E45" s="108">
        <v>1</v>
      </c>
      <c r="F45" s="108">
        <v>16</v>
      </c>
      <c r="G45" s="108">
        <v>24</v>
      </c>
      <c r="H45" s="108">
        <v>7</v>
      </c>
      <c r="I45" s="108">
        <v>15</v>
      </c>
      <c r="J45" s="61">
        <v>63</v>
      </c>
      <c r="K45" s="33"/>
    </row>
    <row r="46" spans="1:13" s="24" customFormat="1" ht="20.100000000000001" customHeight="1" x14ac:dyDescent="0.2">
      <c r="A46" s="190"/>
      <c r="B46" s="191"/>
      <c r="C46" s="22" t="s">
        <v>7</v>
      </c>
      <c r="D46" s="108">
        <v>0</v>
      </c>
      <c r="E46" s="108">
        <v>0</v>
      </c>
      <c r="F46" s="108">
        <v>167</v>
      </c>
      <c r="G46" s="108">
        <v>392</v>
      </c>
      <c r="H46" s="108">
        <v>282</v>
      </c>
      <c r="I46" s="108">
        <v>439</v>
      </c>
      <c r="J46" s="61">
        <v>1280</v>
      </c>
      <c r="K46" s="33"/>
    </row>
    <row r="47" spans="1:13" s="24" customFormat="1" ht="20.100000000000001" customHeight="1" x14ac:dyDescent="0.2">
      <c r="A47" s="190"/>
      <c r="B47" s="191"/>
      <c r="C47" s="22" t="s">
        <v>8</v>
      </c>
      <c r="D47" s="112">
        <v>0</v>
      </c>
      <c r="E47" s="112">
        <v>0</v>
      </c>
      <c r="F47" s="112">
        <v>0</v>
      </c>
      <c r="G47" s="112">
        <v>0</v>
      </c>
      <c r="H47" s="112">
        <v>0</v>
      </c>
      <c r="I47" s="112">
        <v>0</v>
      </c>
      <c r="J47" s="61">
        <v>0</v>
      </c>
      <c r="K47" s="33"/>
    </row>
    <row r="48" spans="1:13" s="24" customFormat="1" ht="20.100000000000001" customHeight="1" x14ac:dyDescent="0.2">
      <c r="A48" s="190"/>
      <c r="B48" s="191"/>
      <c r="C48" s="22" t="s">
        <v>9</v>
      </c>
      <c r="D48" s="112">
        <v>0</v>
      </c>
      <c r="E48" s="112">
        <v>0</v>
      </c>
      <c r="F48" s="112">
        <v>0</v>
      </c>
      <c r="G48" s="112">
        <v>0</v>
      </c>
      <c r="H48" s="112">
        <v>0</v>
      </c>
      <c r="I48" s="112">
        <v>0</v>
      </c>
      <c r="J48" s="61">
        <v>0</v>
      </c>
      <c r="K48" s="33"/>
    </row>
    <row r="49" spans="1:11" s="24" customFormat="1" ht="20.100000000000001" customHeight="1" x14ac:dyDescent="0.2">
      <c r="A49" s="192"/>
      <c r="B49" s="193"/>
      <c r="C49" s="22" t="s">
        <v>10</v>
      </c>
      <c r="D49" s="112">
        <v>0</v>
      </c>
      <c r="E49" s="112">
        <v>0</v>
      </c>
      <c r="F49" s="112">
        <v>0</v>
      </c>
      <c r="G49" s="112">
        <v>0</v>
      </c>
      <c r="H49" s="112">
        <v>0</v>
      </c>
      <c r="I49" s="112">
        <v>0</v>
      </c>
      <c r="J49" s="61">
        <v>0</v>
      </c>
      <c r="K49" s="33"/>
    </row>
    <row r="50" spans="1:11" s="24" customFormat="1" ht="20.100000000000001" customHeight="1" x14ac:dyDescent="0.2">
      <c r="A50" s="146" t="s">
        <v>18</v>
      </c>
      <c r="B50" s="148"/>
      <c r="C50" s="148"/>
      <c r="D50" s="63">
        <f t="shared" ref="D50:I50" si="2">SUM(D42:D49)</f>
        <v>0</v>
      </c>
      <c r="E50" s="63">
        <f t="shared" si="2"/>
        <v>1</v>
      </c>
      <c r="F50" s="63">
        <f t="shared" si="2"/>
        <v>1164</v>
      </c>
      <c r="G50" s="63">
        <f t="shared" si="2"/>
        <v>1484</v>
      </c>
      <c r="H50" s="63">
        <f t="shared" si="2"/>
        <v>1038</v>
      </c>
      <c r="I50" s="63">
        <f t="shared" si="2"/>
        <v>1353</v>
      </c>
      <c r="J50" s="63">
        <f>SUM(J42:J49)</f>
        <v>5040</v>
      </c>
      <c r="K50" s="33"/>
    </row>
    <row r="51" spans="1:11" s="24" customFormat="1" ht="20.100000000000001" customHeight="1" x14ac:dyDescent="0.2">
      <c r="A51" s="33"/>
      <c r="B51" s="33"/>
      <c r="C51" s="33"/>
      <c r="D51" s="33"/>
      <c r="E51" s="33"/>
      <c r="F51" s="33"/>
      <c r="G51" s="33"/>
      <c r="H51" s="33"/>
      <c r="I51" s="33"/>
      <c r="J51" s="33"/>
      <c r="K51" s="33"/>
    </row>
    <row r="52" spans="1:11" s="13" customFormat="1" ht="20.100000000000001" customHeight="1" x14ac:dyDescent="0.2">
      <c r="A52" s="194" t="s">
        <v>19</v>
      </c>
      <c r="B52" s="195"/>
      <c r="C52" s="195"/>
      <c r="D52" s="195"/>
      <c r="E52" s="195"/>
      <c r="F52" s="195"/>
      <c r="G52" s="195"/>
      <c r="H52" s="195"/>
      <c r="I52" s="195"/>
      <c r="J52" s="195"/>
      <c r="K52" s="27"/>
    </row>
    <row r="53" spans="1:11" s="13" customFormat="1" ht="20.100000000000001" customHeight="1" x14ac:dyDescent="0.2">
      <c r="A53" s="196" t="s">
        <v>45</v>
      </c>
      <c r="B53" s="196"/>
      <c r="C53" s="196"/>
      <c r="D53" s="196"/>
      <c r="E53" s="196"/>
      <c r="F53" s="196"/>
      <c r="G53" s="196"/>
      <c r="H53" s="196"/>
      <c r="I53" s="196"/>
      <c r="J53" s="196"/>
      <c r="K53" s="27"/>
    </row>
    <row r="54" spans="1:11" s="13" customFormat="1" ht="20.100000000000001" customHeight="1" x14ac:dyDescent="0.2">
      <c r="A54" s="196"/>
      <c r="B54" s="196"/>
      <c r="C54" s="196"/>
      <c r="D54" s="196"/>
      <c r="E54" s="196"/>
      <c r="F54" s="196"/>
      <c r="G54" s="196"/>
      <c r="H54" s="196"/>
      <c r="I54" s="196"/>
      <c r="J54" s="196"/>
      <c r="K54" s="27"/>
    </row>
    <row r="55" spans="1:11" s="13" customFormat="1" ht="20.100000000000001" customHeight="1" x14ac:dyDescent="0.2">
      <c r="A55" s="194" t="s">
        <v>33</v>
      </c>
      <c r="B55" s="194"/>
      <c r="C55" s="194"/>
      <c r="D55" s="194"/>
      <c r="E55" s="194"/>
      <c r="F55" s="194"/>
      <c r="G55" s="194"/>
      <c r="H55" s="194"/>
      <c r="I55" s="194"/>
      <c r="J55" s="194"/>
      <c r="K55" s="27"/>
    </row>
    <row r="56" spans="1:11" s="13" customFormat="1" ht="20.100000000000001" customHeight="1" x14ac:dyDescent="0.2">
      <c r="A56" s="198" t="s">
        <v>30</v>
      </c>
      <c r="B56" s="199"/>
      <c r="C56" s="199"/>
      <c r="D56" s="199"/>
      <c r="E56" s="199"/>
      <c r="F56" s="199"/>
      <c r="G56" s="199"/>
      <c r="H56" s="199"/>
      <c r="I56" s="199"/>
      <c r="J56" s="199"/>
      <c r="K56" s="27"/>
    </row>
    <row r="57" spans="1:11" s="13" customFormat="1" ht="12.75" x14ac:dyDescent="0.2">
      <c r="A57" s="196" t="s">
        <v>31</v>
      </c>
      <c r="B57" s="197"/>
      <c r="C57" s="197"/>
      <c r="D57" s="197"/>
      <c r="E57" s="197"/>
      <c r="F57" s="197"/>
      <c r="G57" s="197"/>
      <c r="H57" s="197"/>
      <c r="I57" s="197"/>
      <c r="J57" s="197"/>
      <c r="K57" s="27"/>
    </row>
    <row r="58" spans="1:11" s="13" customFormat="1" ht="20.100000000000001" customHeight="1" x14ac:dyDescent="0.2">
      <c r="A58" s="197"/>
      <c r="B58" s="197"/>
      <c r="C58" s="197"/>
      <c r="D58" s="197"/>
      <c r="E58" s="197"/>
      <c r="F58" s="197"/>
      <c r="G58" s="197"/>
      <c r="H58" s="197"/>
      <c r="I58" s="197"/>
      <c r="J58" s="197"/>
      <c r="K58" s="27"/>
    </row>
    <row r="59" spans="1:11" ht="20.100000000000001" customHeight="1" x14ac:dyDescent="0.2">
      <c r="A59" s="186" t="s">
        <v>49</v>
      </c>
      <c r="B59" s="187"/>
      <c r="C59" s="187"/>
      <c r="D59" s="187"/>
      <c r="E59" s="187"/>
      <c r="F59" s="187"/>
      <c r="G59" s="187"/>
      <c r="H59" s="187"/>
      <c r="I59" s="187"/>
      <c r="J59" s="187"/>
    </row>
  </sheetData>
  <mergeCells count="22">
    <mergeCell ref="A3:A10"/>
    <mergeCell ref="A11:B11"/>
    <mergeCell ref="C1:E1"/>
    <mergeCell ref="C14:J14"/>
    <mergeCell ref="A1:B2"/>
    <mergeCell ref="A14:B15"/>
    <mergeCell ref="A16:A23"/>
    <mergeCell ref="A24:B24"/>
    <mergeCell ref="C27:J27"/>
    <mergeCell ref="D40:J40"/>
    <mergeCell ref="A40:C41"/>
    <mergeCell ref="A27:B28"/>
    <mergeCell ref="A59:J59"/>
    <mergeCell ref="A50:C50"/>
    <mergeCell ref="A29:A36"/>
    <mergeCell ref="A37:B37"/>
    <mergeCell ref="A42:B49"/>
    <mergeCell ref="A52:J52"/>
    <mergeCell ref="A57:J58"/>
    <mergeCell ref="A55:J55"/>
    <mergeCell ref="A56:J56"/>
    <mergeCell ref="A53:J54"/>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 xml:space="preserve">&amp;C&amp;"Arial,Bold"The Australian Organ Donor  Register
Intent Registrations 
as at 31/03/2024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A1:L60"/>
  <sheetViews>
    <sheetView view="pageLayout" zoomScaleNormal="100" workbookViewId="0">
      <selection activeCell="A59" sqref="A59:J59"/>
    </sheetView>
  </sheetViews>
  <sheetFormatPr defaultColWidth="9.140625" defaultRowHeight="20.100000000000001" customHeight="1" x14ac:dyDescent="0.2"/>
  <cols>
    <col min="1" max="2" width="8.7109375" style="26" customWidth="1"/>
    <col min="3" max="62" width="12.7109375" style="26" customWidth="1"/>
    <col min="63" max="16384" width="9.140625" style="26"/>
  </cols>
  <sheetData>
    <row r="1" spans="1:10" s="24" customFormat="1" ht="20.100000000000001" customHeight="1" x14ac:dyDescent="0.2">
      <c r="A1" s="165" t="s">
        <v>11</v>
      </c>
      <c r="B1" s="168"/>
      <c r="C1" s="172"/>
      <c r="D1" s="173"/>
      <c r="E1" s="174"/>
    </row>
    <row r="2" spans="1:10" s="13" customFormat="1" ht="50.1" customHeight="1" x14ac:dyDescent="0.2">
      <c r="A2" s="168"/>
      <c r="B2" s="168"/>
      <c r="C2" s="10" t="s">
        <v>22</v>
      </c>
      <c r="D2" s="10" t="s">
        <v>23</v>
      </c>
      <c r="E2" s="14" t="s">
        <v>24</v>
      </c>
      <c r="F2" s="36"/>
    </row>
    <row r="3" spans="1:10" s="24" customFormat="1" ht="20.100000000000001" customHeight="1" x14ac:dyDescent="0.2">
      <c r="A3" s="171" t="s">
        <v>17</v>
      </c>
      <c r="B3" s="22" t="s">
        <v>3</v>
      </c>
      <c r="C3">
        <v>1826109</v>
      </c>
      <c r="D3" s="143">
        <v>0.42480000000000001</v>
      </c>
      <c r="E3" s="16">
        <f>IF(C3=0,0,(C3-'Mar 24'!C3)/'Mar 24'!C3)</f>
        <v>-9.4727977387938991E-5</v>
      </c>
      <c r="F3" s="37"/>
    </row>
    <row r="4" spans="1:10" s="24" customFormat="1" ht="20.100000000000001" customHeight="1" x14ac:dyDescent="0.2">
      <c r="A4" s="171"/>
      <c r="B4" s="22" t="s">
        <v>4</v>
      </c>
      <c r="C4">
        <v>453114</v>
      </c>
      <c r="D4" s="143">
        <v>0.10539999999999999</v>
      </c>
      <c r="E4" s="16">
        <f>IF(C4=0,0,(C4-'Mar 24'!C4)/'Mar 24'!C4)</f>
        <v>-1.5887516384001271E-4</v>
      </c>
      <c r="F4" s="37"/>
    </row>
    <row r="5" spans="1:10" s="24" customFormat="1" ht="20.100000000000001" customHeight="1" x14ac:dyDescent="0.2">
      <c r="A5" s="171"/>
      <c r="B5" s="22" t="s">
        <v>5</v>
      </c>
      <c r="C5">
        <v>628268</v>
      </c>
      <c r="D5" s="143">
        <v>0.1462</v>
      </c>
      <c r="E5" s="16">
        <f>IF(C5=0,0,(C5-'Mar 24'!C5)/'Mar 24'!C5)</f>
        <v>-1.6073358170119785E-4</v>
      </c>
      <c r="F5" s="37"/>
    </row>
    <row r="6" spans="1:10" s="24" customFormat="1" ht="20.100000000000001" customHeight="1" x14ac:dyDescent="0.2">
      <c r="A6" s="171"/>
      <c r="B6" s="22" t="s">
        <v>6</v>
      </c>
      <c r="C6">
        <v>780937</v>
      </c>
      <c r="D6" s="143">
        <v>0.1817</v>
      </c>
      <c r="E6" s="16">
        <f>IF(C6=0,0,(C6-'Mar 24'!C6)/'Mar 24'!C6)</f>
        <v>2.035026579808071E-3</v>
      </c>
      <c r="F6" s="37"/>
    </row>
    <row r="7" spans="1:10" s="24" customFormat="1" ht="20.100000000000001" customHeight="1" x14ac:dyDescent="0.2">
      <c r="A7" s="171"/>
      <c r="B7" s="22" t="s">
        <v>7</v>
      </c>
      <c r="C7">
        <v>435571</v>
      </c>
      <c r="D7" s="143">
        <v>0.1013</v>
      </c>
      <c r="E7" s="16">
        <f>IF(C7=0,0,(C7-'Mar 24'!C7)/'Mar 24'!C7)</f>
        <v>-1.0100662282060995E-4</v>
      </c>
      <c r="F7" s="37"/>
    </row>
    <row r="8" spans="1:10" s="24" customFormat="1" ht="20.100000000000001" customHeight="1" x14ac:dyDescent="0.2">
      <c r="A8" s="171"/>
      <c r="B8" s="22" t="s">
        <v>8</v>
      </c>
      <c r="C8">
        <v>136516</v>
      </c>
      <c r="D8" s="143">
        <v>3.1800000000000002E-2</v>
      </c>
      <c r="E8" s="16">
        <f>IF(C8=0,0,(C8-'Mar 24'!C8)/'Mar 24'!C8)</f>
        <v>-1.3183529377297962E-4</v>
      </c>
      <c r="F8" s="37"/>
    </row>
    <row r="9" spans="1:10" s="24" customFormat="1" ht="20.100000000000001" customHeight="1" x14ac:dyDescent="0.2">
      <c r="A9" s="171"/>
      <c r="B9" s="22" t="s">
        <v>9</v>
      </c>
      <c r="C9">
        <v>8306</v>
      </c>
      <c r="D9" s="143">
        <v>1.9E-3</v>
      </c>
      <c r="E9" s="16">
        <f>IF(C9=0,0,(C9-'Mar 24'!C9)/'Mar 24'!C9)</f>
        <v>-1.6826923076923078E-3</v>
      </c>
      <c r="F9" s="37"/>
    </row>
    <row r="10" spans="1:10" s="24" customFormat="1" ht="20.100000000000001" customHeight="1" x14ac:dyDescent="0.2">
      <c r="A10" s="171"/>
      <c r="B10" s="22" t="s">
        <v>10</v>
      </c>
      <c r="C10">
        <v>29721</v>
      </c>
      <c r="D10" s="143">
        <v>6.8999999999999999E-3</v>
      </c>
      <c r="E10" s="16">
        <f>IF(C10=0,0,(C10-'Mar 24'!C10)/'Mar 24'!C10)</f>
        <v>-6.052658125693534E-4</v>
      </c>
      <c r="F10" s="37"/>
    </row>
    <row r="11" spans="1:10" s="13" customFormat="1" ht="20.100000000000001" customHeight="1" x14ac:dyDescent="0.2">
      <c r="A11" s="146" t="s">
        <v>18</v>
      </c>
      <c r="B11" s="147"/>
      <c r="C11" s="65">
        <f>SUM(C3:C10)</f>
        <v>4298542</v>
      </c>
      <c r="D11" s="66">
        <f>SUM(D3:D10)</f>
        <v>1</v>
      </c>
      <c r="E11" s="21">
        <f>IF(C11=0,0,(C11-'Mar 24'!C11)/'Mar 24'!C11)</f>
        <v>2.6667312018720176E-4</v>
      </c>
      <c r="F11" s="38"/>
    </row>
    <row r="14" spans="1:10" s="24" customFormat="1" ht="20.100000000000001" customHeight="1" x14ac:dyDescent="0.2">
      <c r="A14" s="146" t="s">
        <v>11</v>
      </c>
      <c r="B14" s="146"/>
      <c r="C14" s="161" t="s">
        <v>1</v>
      </c>
      <c r="D14" s="173"/>
      <c r="E14" s="173"/>
      <c r="F14" s="173"/>
      <c r="G14" s="173"/>
      <c r="H14" s="173"/>
      <c r="I14" s="173"/>
      <c r="J14" s="201"/>
    </row>
    <row r="15" spans="1:10"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0" s="24" customFormat="1" ht="20.100000000000001" customHeight="1" x14ac:dyDescent="0.2">
      <c r="A16" s="171" t="s">
        <v>17</v>
      </c>
      <c r="B16" s="22" t="s">
        <v>3</v>
      </c>
      <c r="C16" s="111">
        <v>10431</v>
      </c>
      <c r="D16" s="111">
        <v>19416</v>
      </c>
      <c r="E16" s="111">
        <v>135749</v>
      </c>
      <c r="F16" s="111">
        <v>202486</v>
      </c>
      <c r="G16" s="111">
        <v>194601</v>
      </c>
      <c r="H16" s="111">
        <v>321250</v>
      </c>
      <c r="I16" s="62">
        <v>883933</v>
      </c>
      <c r="J16" s="74">
        <f>I16/'ABS Estimated Population'!D3</f>
        <v>0.25863236309586507</v>
      </c>
    </row>
    <row r="17" spans="1:10" s="24" customFormat="1" ht="20.100000000000001" customHeight="1" x14ac:dyDescent="0.2">
      <c r="A17" s="171"/>
      <c r="B17" s="22" t="s">
        <v>4</v>
      </c>
      <c r="C17" s="111">
        <v>11175</v>
      </c>
      <c r="D17" s="111">
        <v>23991</v>
      </c>
      <c r="E17" s="111">
        <v>46102</v>
      </c>
      <c r="F17" s="111">
        <v>59332</v>
      </c>
      <c r="G17" s="111">
        <v>48030</v>
      </c>
      <c r="H17" s="111">
        <v>70905</v>
      </c>
      <c r="I17" s="62">
        <v>259535</v>
      </c>
      <c r="J17" s="74">
        <f>I17/'ABS Estimated Population'!D4</f>
        <v>9.2107210400926412E-2</v>
      </c>
    </row>
    <row r="18" spans="1:10" s="24" customFormat="1" ht="20.100000000000001" customHeight="1" x14ac:dyDescent="0.2">
      <c r="A18" s="171"/>
      <c r="B18" s="22" t="s">
        <v>5</v>
      </c>
      <c r="C18" s="111">
        <v>9209</v>
      </c>
      <c r="D18" s="111">
        <v>18684</v>
      </c>
      <c r="E18" s="111">
        <v>80127</v>
      </c>
      <c r="F18" s="111">
        <v>78192</v>
      </c>
      <c r="G18" s="111">
        <v>58470</v>
      </c>
      <c r="H18" s="111">
        <v>62955</v>
      </c>
      <c r="I18" s="62">
        <v>307637</v>
      </c>
      <c r="J18" s="74">
        <f>I18/'ABS Estimated Population'!D5</f>
        <v>0.13772788851292364</v>
      </c>
    </row>
    <row r="19" spans="1:10" s="24" customFormat="1" ht="20.100000000000001" customHeight="1" x14ac:dyDescent="0.2">
      <c r="A19" s="171"/>
      <c r="B19" s="22" t="s">
        <v>6</v>
      </c>
      <c r="C19" s="111">
        <v>32733</v>
      </c>
      <c r="D19" s="111">
        <v>55049</v>
      </c>
      <c r="E19" s="111">
        <v>65343</v>
      </c>
      <c r="F19" s="111">
        <v>60381</v>
      </c>
      <c r="G19" s="111">
        <v>56850</v>
      </c>
      <c r="H19" s="111">
        <v>93323</v>
      </c>
      <c r="I19" s="62">
        <v>363679</v>
      </c>
      <c r="J19" s="75">
        <f>I19/'ABS Estimated Population'!D6</f>
        <v>0.47036296476406775</v>
      </c>
    </row>
    <row r="20" spans="1:10" s="24" customFormat="1" ht="20.100000000000001" customHeight="1" x14ac:dyDescent="0.2">
      <c r="A20" s="171"/>
      <c r="B20" s="22" t="s">
        <v>7</v>
      </c>
      <c r="C20" s="111">
        <v>3459</v>
      </c>
      <c r="D20" s="111">
        <v>7701</v>
      </c>
      <c r="E20" s="111">
        <v>21358</v>
      </c>
      <c r="F20" s="111">
        <v>50238</v>
      </c>
      <c r="G20" s="111">
        <v>51837</v>
      </c>
      <c r="H20" s="111">
        <v>83259</v>
      </c>
      <c r="I20" s="62">
        <v>217852</v>
      </c>
      <c r="J20" s="75">
        <f>I20/'ABS Estimated Population'!D7</f>
        <v>0.18824501265468396</v>
      </c>
    </row>
    <row r="21" spans="1:10" s="24" customFormat="1" ht="20.100000000000001" customHeight="1" x14ac:dyDescent="0.2">
      <c r="A21" s="171"/>
      <c r="B21" s="22" t="s">
        <v>8</v>
      </c>
      <c r="C21" s="111">
        <v>1087</v>
      </c>
      <c r="D21" s="111">
        <v>2175</v>
      </c>
      <c r="E21" s="111">
        <v>5941</v>
      </c>
      <c r="F21" s="111">
        <v>14526</v>
      </c>
      <c r="G21" s="111">
        <v>15844</v>
      </c>
      <c r="H21" s="111">
        <v>27973</v>
      </c>
      <c r="I21" s="62">
        <v>67546</v>
      </c>
      <c r="J21" s="75">
        <f>I21/'ABS Estimated Population'!D8</f>
        <v>0.28109615264570631</v>
      </c>
    </row>
    <row r="22" spans="1:10" s="24" customFormat="1" ht="20.100000000000001" customHeight="1" x14ac:dyDescent="0.2">
      <c r="A22" s="171"/>
      <c r="B22" s="22" t="s">
        <v>9</v>
      </c>
      <c r="C22" s="111">
        <v>272</v>
      </c>
      <c r="D22" s="111">
        <v>793</v>
      </c>
      <c r="E22" s="111">
        <v>817</v>
      </c>
      <c r="F22" s="111">
        <v>1128</v>
      </c>
      <c r="G22" s="111">
        <v>899</v>
      </c>
      <c r="H22" s="111">
        <v>750</v>
      </c>
      <c r="I22" s="62">
        <v>4659</v>
      </c>
      <c r="J22" s="75">
        <f>I22/'ABS Estimated Population'!D9</f>
        <v>4.7575769953435175E-2</v>
      </c>
    </row>
    <row r="23" spans="1:10" s="24" customFormat="1" ht="20.100000000000001" customHeight="1" x14ac:dyDescent="0.2">
      <c r="A23" s="171"/>
      <c r="B23" s="22" t="s">
        <v>10</v>
      </c>
      <c r="C23" s="111">
        <v>1244</v>
      </c>
      <c r="D23" s="111">
        <v>2595</v>
      </c>
      <c r="E23" s="111">
        <v>3005</v>
      </c>
      <c r="F23" s="111">
        <v>3918</v>
      </c>
      <c r="G23" s="111">
        <v>3036</v>
      </c>
      <c r="H23" s="111">
        <v>3732</v>
      </c>
      <c r="I23" s="62">
        <v>17530</v>
      </c>
      <c r="J23" s="75">
        <f>I23/'ABS Estimated Population'!D10</f>
        <v>9.0684765683601731E-2</v>
      </c>
    </row>
    <row r="24" spans="1:10" s="24" customFormat="1" ht="20.100000000000001" customHeight="1" x14ac:dyDescent="0.2">
      <c r="A24" s="146" t="s">
        <v>18</v>
      </c>
      <c r="B24" s="147"/>
      <c r="C24" s="65">
        <f>SUM(C16:C23)</f>
        <v>69610</v>
      </c>
      <c r="D24" s="65">
        <f t="shared" ref="D24:I24" si="0">SUM(D16:D23)</f>
        <v>130404</v>
      </c>
      <c r="E24" s="65">
        <f t="shared" si="0"/>
        <v>358442</v>
      </c>
      <c r="F24" s="65">
        <f t="shared" si="0"/>
        <v>470201</v>
      </c>
      <c r="G24" s="65">
        <f t="shared" si="0"/>
        <v>429567</v>
      </c>
      <c r="H24" s="65">
        <f t="shared" si="0"/>
        <v>664147</v>
      </c>
      <c r="I24" s="65">
        <f t="shared" si="0"/>
        <v>2122371</v>
      </c>
      <c r="J24" s="87">
        <f>I24/'ABS Estimated Population'!D11</f>
        <v>0.19415853301087793</v>
      </c>
    </row>
    <row r="27" spans="1:10" s="24" customFormat="1" ht="20.100000000000001" customHeight="1" x14ac:dyDescent="0.2">
      <c r="A27" s="146" t="s">
        <v>11</v>
      </c>
      <c r="B27" s="146"/>
      <c r="C27" s="163" t="s">
        <v>0</v>
      </c>
      <c r="D27" s="164"/>
      <c r="E27" s="164"/>
      <c r="F27" s="164"/>
      <c r="G27" s="164"/>
      <c r="H27" s="164"/>
      <c r="I27" s="164"/>
      <c r="J27" s="200"/>
    </row>
    <row r="28" spans="1:10"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3266</v>
      </c>
      <c r="D29" s="111">
        <v>8047</v>
      </c>
      <c r="E29" s="111">
        <v>140858</v>
      </c>
      <c r="F29" s="111">
        <v>209431</v>
      </c>
      <c r="G29" s="111">
        <v>206235</v>
      </c>
      <c r="H29" s="111">
        <v>374306</v>
      </c>
      <c r="I29" s="62">
        <v>942143</v>
      </c>
      <c r="J29" s="75">
        <f>I29/'ABS Estimated Population'!C3</f>
        <v>0.28318119914144796</v>
      </c>
    </row>
    <row r="30" spans="1:10" s="24" customFormat="1" ht="20.100000000000001" customHeight="1" x14ac:dyDescent="0.2">
      <c r="A30" s="144"/>
      <c r="B30" s="22" t="s">
        <v>4</v>
      </c>
      <c r="C30" s="111">
        <v>3484</v>
      </c>
      <c r="D30" s="111">
        <v>11246</v>
      </c>
      <c r="E30" s="111">
        <v>34898</v>
      </c>
      <c r="F30" s="111">
        <v>42787</v>
      </c>
      <c r="G30" s="111">
        <v>38326</v>
      </c>
      <c r="H30" s="111">
        <v>59176</v>
      </c>
      <c r="I30" s="62">
        <v>189917</v>
      </c>
      <c r="J30" s="75">
        <f>I30/'ABS Estimated Population'!C4</f>
        <v>7.0066991181720314E-2</v>
      </c>
    </row>
    <row r="31" spans="1:10" s="24" customFormat="1" ht="20.100000000000001" customHeight="1" x14ac:dyDescent="0.2">
      <c r="A31" s="144"/>
      <c r="B31" s="22" t="s">
        <v>5</v>
      </c>
      <c r="C31" s="111">
        <v>2485</v>
      </c>
      <c r="D31" s="111">
        <v>7105</v>
      </c>
      <c r="E31" s="111">
        <v>89316</v>
      </c>
      <c r="F31" s="111">
        <v>88068</v>
      </c>
      <c r="G31" s="111">
        <v>63153</v>
      </c>
      <c r="H31" s="111">
        <v>70502</v>
      </c>
      <c r="I31" s="62">
        <v>320629</v>
      </c>
      <c r="J31" s="75">
        <f>I31/'ABS Estimated Population'!C5</f>
        <v>0.14906216948128173</v>
      </c>
    </row>
    <row r="32" spans="1:10" s="24" customFormat="1" ht="20.100000000000001" customHeight="1" x14ac:dyDescent="0.2">
      <c r="A32" s="144"/>
      <c r="B32" s="22" t="s">
        <v>6</v>
      </c>
      <c r="C32" s="111">
        <v>33214</v>
      </c>
      <c r="D32" s="111">
        <v>66473</v>
      </c>
      <c r="E32" s="111">
        <v>77085</v>
      </c>
      <c r="F32" s="111">
        <v>69564</v>
      </c>
      <c r="G32" s="111">
        <v>62979</v>
      </c>
      <c r="H32" s="111">
        <v>107880</v>
      </c>
      <c r="I32" s="62">
        <v>417195</v>
      </c>
      <c r="J32" s="75">
        <f>I32/'ABS Estimated Population'!C6</f>
        <v>0.56039873143119656</v>
      </c>
    </row>
    <row r="33" spans="1:12" s="24" customFormat="1" ht="20.100000000000001" customHeight="1" x14ac:dyDescent="0.2">
      <c r="A33" s="144"/>
      <c r="B33" s="22" t="s">
        <v>7</v>
      </c>
      <c r="C33" s="111">
        <v>960</v>
      </c>
      <c r="D33" s="111">
        <v>3032</v>
      </c>
      <c r="E33" s="111">
        <v>19128</v>
      </c>
      <c r="F33" s="111">
        <v>50134</v>
      </c>
      <c r="G33" s="111">
        <v>52351</v>
      </c>
      <c r="H33" s="111">
        <v>90834</v>
      </c>
      <c r="I33" s="62">
        <v>216439</v>
      </c>
      <c r="J33" s="75">
        <f>I33/'ABS Estimated Population'!C7</f>
        <v>0.18819669793438301</v>
      </c>
    </row>
    <row r="34" spans="1:12" s="24" customFormat="1" ht="20.100000000000001" customHeight="1" x14ac:dyDescent="0.2">
      <c r="A34" s="144"/>
      <c r="B34" s="22" t="s">
        <v>8</v>
      </c>
      <c r="C34" s="111">
        <v>258</v>
      </c>
      <c r="D34" s="111">
        <v>843</v>
      </c>
      <c r="E34" s="111">
        <v>5359</v>
      </c>
      <c r="F34" s="111">
        <v>15033</v>
      </c>
      <c r="G34" s="111">
        <v>15987</v>
      </c>
      <c r="H34" s="111">
        <v>31490</v>
      </c>
      <c r="I34" s="62">
        <v>68970</v>
      </c>
      <c r="J34" s="75">
        <f>I34/'ABS Estimated Population'!C8</f>
        <v>0.29723451661143169</v>
      </c>
    </row>
    <row r="35" spans="1:12" s="24" customFormat="1" ht="20.100000000000001" customHeight="1" x14ac:dyDescent="0.2">
      <c r="A35" s="144"/>
      <c r="B35" s="22" t="s">
        <v>9</v>
      </c>
      <c r="C35" s="111">
        <v>93</v>
      </c>
      <c r="D35" s="111">
        <v>342</v>
      </c>
      <c r="E35" s="111">
        <v>535</v>
      </c>
      <c r="F35" s="111">
        <v>886</v>
      </c>
      <c r="G35" s="111">
        <v>934</v>
      </c>
      <c r="H35" s="111">
        <v>857</v>
      </c>
      <c r="I35" s="62">
        <v>3647</v>
      </c>
      <c r="J35" s="75">
        <f>I35/'ABS Estimated Population'!C9</f>
        <v>3.6684973947331362E-2</v>
      </c>
    </row>
    <row r="36" spans="1:12" s="24" customFormat="1" ht="20.100000000000001" customHeight="1" x14ac:dyDescent="0.2">
      <c r="A36" s="144"/>
      <c r="B36" s="22" t="s">
        <v>10</v>
      </c>
      <c r="C36" s="111">
        <v>411</v>
      </c>
      <c r="D36" s="111">
        <v>1319</v>
      </c>
      <c r="E36" s="111">
        <v>1918</v>
      </c>
      <c r="F36" s="111">
        <v>2876</v>
      </c>
      <c r="G36" s="111">
        <v>2498</v>
      </c>
      <c r="H36" s="111">
        <v>3169</v>
      </c>
      <c r="I36" s="62">
        <v>12191</v>
      </c>
      <c r="J36" s="75">
        <f>I36/'ABS Estimated Population'!C10</f>
        <v>6.5922240847888391E-2</v>
      </c>
    </row>
    <row r="37" spans="1:12" s="24" customFormat="1" ht="20.100000000000001" customHeight="1" x14ac:dyDescent="0.2">
      <c r="A37" s="146" t="s">
        <v>18</v>
      </c>
      <c r="B37" s="147"/>
      <c r="C37" s="65">
        <f>SUM(C29:C36)</f>
        <v>44171</v>
      </c>
      <c r="D37" s="65">
        <f t="shared" ref="D37:I37" si="1">SUM(D29:D36)</f>
        <v>98407</v>
      </c>
      <c r="E37" s="65">
        <f t="shared" si="1"/>
        <v>369097</v>
      </c>
      <c r="F37" s="65">
        <f t="shared" si="1"/>
        <v>478779</v>
      </c>
      <c r="G37" s="65">
        <f t="shared" si="1"/>
        <v>442463</v>
      </c>
      <c r="H37" s="65">
        <f t="shared" si="1"/>
        <v>738214</v>
      </c>
      <c r="I37" s="65">
        <f t="shared" si="1"/>
        <v>2171131</v>
      </c>
      <c r="J37" s="76">
        <f>I37/'ABS Estimated Population'!C11</f>
        <v>0.20483546694668278</v>
      </c>
    </row>
    <row r="40" spans="1:12" s="24" customFormat="1" ht="20.100000000000001" customHeight="1" x14ac:dyDescent="0.2">
      <c r="A40" s="146" t="s">
        <v>11</v>
      </c>
      <c r="B40" s="148"/>
      <c r="C40" s="148"/>
      <c r="D40" s="160" t="s">
        <v>20</v>
      </c>
      <c r="E40" s="160"/>
      <c r="F40" s="160"/>
      <c r="G40" s="160"/>
      <c r="H40" s="160"/>
      <c r="I40" s="160"/>
      <c r="J40" s="160"/>
      <c r="K40" s="34"/>
      <c r="L40" s="34"/>
    </row>
    <row r="41" spans="1:12" s="24" customFormat="1" ht="20.100000000000001" customHeight="1" x14ac:dyDescent="0.2">
      <c r="A41" s="148"/>
      <c r="B41" s="148"/>
      <c r="C41" s="148"/>
      <c r="D41" s="22" t="s">
        <v>21</v>
      </c>
      <c r="E41" s="22" t="s">
        <v>12</v>
      </c>
      <c r="F41" s="22" t="s">
        <v>13</v>
      </c>
      <c r="G41" s="22" t="s">
        <v>14</v>
      </c>
      <c r="H41" s="22" t="s">
        <v>15</v>
      </c>
      <c r="I41" s="22" t="s">
        <v>16</v>
      </c>
      <c r="J41" s="22" t="s">
        <v>2</v>
      </c>
    </row>
    <row r="42" spans="1:12" s="24" customFormat="1" ht="20.100000000000001" customHeight="1" x14ac:dyDescent="0.2">
      <c r="A42" s="144" t="s">
        <v>17</v>
      </c>
      <c r="B42" s="145"/>
      <c r="C42" s="22" t="s">
        <v>3</v>
      </c>
      <c r="D42" s="111">
        <v>0</v>
      </c>
      <c r="E42" s="111">
        <v>0</v>
      </c>
      <c r="F42" s="111">
        <v>0</v>
      </c>
      <c r="G42" s="111">
        <v>4</v>
      </c>
      <c r="H42" s="111">
        <v>14</v>
      </c>
      <c r="I42" s="111">
        <v>15</v>
      </c>
      <c r="J42" s="130">
        <v>33</v>
      </c>
    </row>
    <row r="43" spans="1:12" s="24" customFormat="1" ht="20.100000000000001" customHeight="1" x14ac:dyDescent="0.2">
      <c r="A43" s="145"/>
      <c r="B43" s="145"/>
      <c r="C43" s="22" t="s">
        <v>4</v>
      </c>
      <c r="D43" s="111">
        <v>0</v>
      </c>
      <c r="E43" s="111">
        <v>0</v>
      </c>
      <c r="F43" s="111">
        <v>959</v>
      </c>
      <c r="G43" s="111">
        <v>1081</v>
      </c>
      <c r="H43" s="111">
        <v>733</v>
      </c>
      <c r="I43" s="111">
        <v>889</v>
      </c>
      <c r="J43" s="130">
        <v>3662</v>
      </c>
    </row>
    <row r="44" spans="1:12" s="24" customFormat="1" ht="20.100000000000001" customHeight="1" x14ac:dyDescent="0.2">
      <c r="A44" s="145"/>
      <c r="B44" s="145"/>
      <c r="C44" s="22" t="s">
        <v>5</v>
      </c>
      <c r="D44" s="111">
        <v>0</v>
      </c>
      <c r="E44" s="111">
        <v>0</v>
      </c>
      <c r="F44" s="111">
        <v>0</v>
      </c>
      <c r="G44" s="111">
        <v>1</v>
      </c>
      <c r="H44" s="111">
        <v>0</v>
      </c>
      <c r="I44" s="111">
        <v>1</v>
      </c>
      <c r="J44" s="130">
        <v>2</v>
      </c>
    </row>
    <row r="45" spans="1:12" s="24" customFormat="1" ht="20.100000000000001" customHeight="1" x14ac:dyDescent="0.2">
      <c r="A45" s="145"/>
      <c r="B45" s="145"/>
      <c r="C45" s="22" t="s">
        <v>6</v>
      </c>
      <c r="D45" s="111">
        <v>0</v>
      </c>
      <c r="E45" s="111">
        <v>0</v>
      </c>
      <c r="F45" s="111">
        <v>17</v>
      </c>
      <c r="G45" s="111">
        <v>24</v>
      </c>
      <c r="H45" s="111">
        <v>7</v>
      </c>
      <c r="I45" s="111">
        <v>15</v>
      </c>
      <c r="J45" s="130">
        <v>63</v>
      </c>
    </row>
    <row r="46" spans="1:12" s="24" customFormat="1" ht="20.100000000000001" customHeight="1" x14ac:dyDescent="0.2">
      <c r="A46" s="145"/>
      <c r="B46" s="145"/>
      <c r="C46" s="22" t="s">
        <v>7</v>
      </c>
      <c r="D46" s="111">
        <v>0</v>
      </c>
      <c r="E46" s="111">
        <v>0</v>
      </c>
      <c r="F46" s="111">
        <v>167</v>
      </c>
      <c r="G46" s="111">
        <v>384</v>
      </c>
      <c r="H46" s="111">
        <v>286</v>
      </c>
      <c r="I46" s="111">
        <v>443</v>
      </c>
      <c r="J46" s="130">
        <v>1280</v>
      </c>
    </row>
    <row r="47" spans="1:12" s="24" customFormat="1" ht="20.100000000000001" customHeight="1" x14ac:dyDescent="0.2">
      <c r="A47" s="145"/>
      <c r="B47" s="145"/>
      <c r="C47" s="22" t="s">
        <v>8</v>
      </c>
      <c r="D47" s="112">
        <v>0</v>
      </c>
      <c r="E47" s="112">
        <v>0</v>
      </c>
      <c r="F47" s="112">
        <v>0</v>
      </c>
      <c r="G47" s="112">
        <v>0</v>
      </c>
      <c r="H47" s="112">
        <v>0</v>
      </c>
      <c r="I47" s="112">
        <v>0</v>
      </c>
      <c r="J47" s="130">
        <v>0</v>
      </c>
    </row>
    <row r="48" spans="1:12" s="24" customFormat="1" ht="20.100000000000001" customHeight="1" x14ac:dyDescent="0.2">
      <c r="A48" s="145"/>
      <c r="B48" s="145"/>
      <c r="C48" s="22" t="s">
        <v>9</v>
      </c>
      <c r="D48" s="112">
        <v>0</v>
      </c>
      <c r="E48" s="112">
        <v>0</v>
      </c>
      <c r="F48" s="112">
        <v>0</v>
      </c>
      <c r="G48" s="112">
        <v>0</v>
      </c>
      <c r="H48" s="112">
        <v>0</v>
      </c>
      <c r="I48" s="112">
        <v>0</v>
      </c>
      <c r="J48" s="130">
        <v>0</v>
      </c>
    </row>
    <row r="49" spans="1:10" s="24" customFormat="1" ht="20.100000000000001" customHeight="1" x14ac:dyDescent="0.2">
      <c r="A49" s="145"/>
      <c r="B49" s="145"/>
      <c r="C49" s="22" t="s">
        <v>10</v>
      </c>
      <c r="D49" s="112">
        <v>0</v>
      </c>
      <c r="E49" s="112">
        <v>0</v>
      </c>
      <c r="F49" s="112">
        <v>0</v>
      </c>
      <c r="G49" s="112">
        <v>0</v>
      </c>
      <c r="H49" s="112">
        <v>0</v>
      </c>
      <c r="I49" s="112">
        <v>0</v>
      </c>
      <c r="J49" s="130">
        <v>0</v>
      </c>
    </row>
    <row r="50" spans="1:10" s="24" customFormat="1" ht="20.100000000000001" customHeight="1" x14ac:dyDescent="0.2">
      <c r="A50" s="146" t="s">
        <v>18</v>
      </c>
      <c r="B50" s="148"/>
      <c r="C50" s="148"/>
      <c r="D50" s="63">
        <f t="shared" ref="D50:I50" si="2">SUM(D42:D49)</f>
        <v>0</v>
      </c>
      <c r="E50" s="63">
        <f t="shared" si="2"/>
        <v>0</v>
      </c>
      <c r="F50" s="63">
        <f t="shared" si="2"/>
        <v>1143</v>
      </c>
      <c r="G50" s="63">
        <f t="shared" si="2"/>
        <v>1494</v>
      </c>
      <c r="H50" s="63">
        <f t="shared" si="2"/>
        <v>1040</v>
      </c>
      <c r="I50" s="63">
        <f t="shared" si="2"/>
        <v>1363</v>
      </c>
      <c r="J50" s="88">
        <f>SUM(J42:J49)</f>
        <v>5040</v>
      </c>
    </row>
    <row r="51" spans="1:10" s="24" customFormat="1" ht="20.100000000000001" customHeight="1" x14ac:dyDescent="0.2"/>
    <row r="52" spans="1:10" s="13" customFormat="1" ht="20.100000000000001" customHeight="1" x14ac:dyDescent="0.2">
      <c r="A52" s="180" t="s">
        <v>19</v>
      </c>
      <c r="B52" s="181"/>
      <c r="C52" s="181"/>
      <c r="D52" s="181"/>
      <c r="E52" s="181"/>
      <c r="F52" s="181"/>
      <c r="G52" s="181"/>
      <c r="H52" s="181"/>
      <c r="I52" s="181"/>
      <c r="J52" s="181"/>
    </row>
    <row r="53" spans="1:10" s="13" customFormat="1" ht="20.100000000000001" customHeight="1" x14ac:dyDescent="0.2">
      <c r="A53" s="182" t="s">
        <v>51</v>
      </c>
      <c r="B53" s="182"/>
      <c r="C53" s="182"/>
      <c r="D53" s="182"/>
      <c r="E53" s="182"/>
      <c r="F53" s="182"/>
      <c r="G53" s="182"/>
      <c r="H53" s="182"/>
      <c r="I53" s="182"/>
      <c r="J53" s="182"/>
    </row>
    <row r="54" spans="1:10" s="13" customFormat="1" ht="20.100000000000001" customHeight="1" x14ac:dyDescent="0.2">
      <c r="A54" s="182"/>
      <c r="B54" s="182"/>
      <c r="C54" s="182"/>
      <c r="D54" s="182"/>
      <c r="E54" s="182"/>
      <c r="F54" s="182"/>
      <c r="G54" s="182"/>
      <c r="H54" s="182"/>
      <c r="I54" s="182"/>
      <c r="J54" s="182"/>
    </row>
    <row r="55" spans="1:10" s="13" customFormat="1" ht="20.100000000000001" customHeight="1" x14ac:dyDescent="0.2">
      <c r="A55" s="179" t="s">
        <v>34</v>
      </c>
      <c r="B55" s="179"/>
      <c r="C55" s="179"/>
      <c r="D55" s="179"/>
      <c r="E55" s="179"/>
      <c r="F55" s="179"/>
      <c r="G55" s="179"/>
      <c r="H55" s="179"/>
      <c r="I55" s="179"/>
      <c r="J55" s="179"/>
    </row>
    <row r="56" spans="1:10" s="13" customFormat="1" ht="20.100000000000001" customHeight="1" x14ac:dyDescent="0.2">
      <c r="A56" s="184" t="s">
        <v>30</v>
      </c>
      <c r="B56" s="185"/>
      <c r="C56" s="185"/>
      <c r="D56" s="185"/>
      <c r="E56" s="185"/>
      <c r="F56" s="185"/>
      <c r="G56" s="185"/>
      <c r="H56" s="185"/>
      <c r="I56" s="185"/>
      <c r="J56" s="185"/>
    </row>
    <row r="57" spans="1:10" s="13" customFormat="1" ht="12.75" x14ac:dyDescent="0.2">
      <c r="A57" s="182" t="s">
        <v>31</v>
      </c>
      <c r="B57" s="183"/>
      <c r="C57" s="183"/>
      <c r="D57" s="183"/>
      <c r="E57" s="183"/>
      <c r="F57" s="183"/>
      <c r="G57" s="183"/>
      <c r="H57" s="183"/>
      <c r="I57" s="183"/>
      <c r="J57" s="183"/>
    </row>
    <row r="58" spans="1:10" s="13" customFormat="1" ht="20.100000000000001" customHeight="1" x14ac:dyDescent="0.2">
      <c r="A58" s="183"/>
      <c r="B58" s="183"/>
      <c r="C58" s="183"/>
      <c r="D58" s="183"/>
      <c r="E58" s="183"/>
      <c r="F58" s="183"/>
      <c r="G58" s="183"/>
      <c r="H58" s="183"/>
      <c r="I58" s="183"/>
      <c r="J58" s="183"/>
    </row>
    <row r="59" spans="1:10" ht="20.100000000000001" customHeight="1" x14ac:dyDescent="0.2">
      <c r="A59" s="177" t="s">
        <v>52</v>
      </c>
      <c r="B59" s="178"/>
      <c r="C59" s="178"/>
      <c r="D59" s="178"/>
      <c r="E59" s="178"/>
      <c r="F59" s="178"/>
      <c r="G59" s="178"/>
      <c r="H59" s="178"/>
      <c r="I59" s="178"/>
      <c r="J59" s="178"/>
    </row>
    <row r="60" spans="1:10" ht="20.100000000000001" customHeight="1" x14ac:dyDescent="0.2">
      <c r="A60" s="71"/>
      <c r="B60" s="71"/>
      <c r="C60" s="71"/>
      <c r="D60" s="71"/>
      <c r="E60" s="71"/>
      <c r="F60" s="71"/>
      <c r="G60" s="71"/>
      <c r="H60" s="71"/>
      <c r="I60" s="71"/>
      <c r="J60" s="71"/>
    </row>
  </sheetData>
  <mergeCells count="22">
    <mergeCell ref="C1:E1"/>
    <mergeCell ref="A1:B2"/>
    <mergeCell ref="A14:B15"/>
    <mergeCell ref="C14:J14"/>
    <mergeCell ref="A11:B11"/>
    <mergeCell ref="A3:A10"/>
    <mergeCell ref="A59:J59"/>
    <mergeCell ref="A52:J52"/>
    <mergeCell ref="A56:J56"/>
    <mergeCell ref="A50:C50"/>
    <mergeCell ref="A16:A23"/>
    <mergeCell ref="A24:B24"/>
    <mergeCell ref="A37:B37"/>
    <mergeCell ref="C27:J27"/>
    <mergeCell ref="A27:B28"/>
    <mergeCell ref="A29:A36"/>
    <mergeCell ref="A40:C41"/>
    <mergeCell ref="D40:J40"/>
    <mergeCell ref="A57:J58"/>
    <mergeCell ref="A55:J55"/>
    <mergeCell ref="A53:J54"/>
    <mergeCell ref="A42:B49"/>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30/04/2024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pageSetUpPr fitToPage="1"/>
  </sheetPr>
  <dimension ref="A1:N60"/>
  <sheetViews>
    <sheetView view="pageLayout" zoomScaleNormal="100" workbookViewId="0">
      <selection activeCell="K13" sqref="K13"/>
    </sheetView>
  </sheetViews>
  <sheetFormatPr defaultColWidth="9.140625" defaultRowHeight="20.100000000000001" customHeight="1" x14ac:dyDescent="0.2"/>
  <cols>
    <col min="1" max="2" width="8.7109375" style="26" customWidth="1"/>
    <col min="3" max="59" width="12.7109375" style="26" customWidth="1"/>
    <col min="60" max="16384" width="9.140625" style="26"/>
  </cols>
  <sheetData>
    <row r="1" spans="1:10" s="24" customFormat="1" ht="20.100000000000001" customHeight="1" x14ac:dyDescent="0.2">
      <c r="A1" s="165" t="s">
        <v>11</v>
      </c>
      <c r="B1" s="168"/>
      <c r="C1" s="172"/>
      <c r="D1" s="173"/>
      <c r="E1" s="174"/>
    </row>
    <row r="2" spans="1:10" s="13" customFormat="1" ht="50.1" customHeight="1" x14ac:dyDescent="0.2">
      <c r="A2" s="168"/>
      <c r="B2" s="168"/>
      <c r="C2" s="10" t="s">
        <v>22</v>
      </c>
      <c r="D2" s="10" t="s">
        <v>23</v>
      </c>
      <c r="E2" s="14" t="s">
        <v>24</v>
      </c>
      <c r="F2" s="36"/>
    </row>
    <row r="3" spans="1:10" s="24" customFormat="1" ht="20.100000000000001" customHeight="1" x14ac:dyDescent="0.2">
      <c r="A3" s="171" t="s">
        <v>17</v>
      </c>
      <c r="B3" s="22" t="s">
        <v>3</v>
      </c>
      <c r="C3" s="111">
        <v>1825999</v>
      </c>
      <c r="D3" s="109">
        <v>0.42470000000000002</v>
      </c>
      <c r="E3" s="16">
        <f>IF(C3=0,0,(C3-'Apr 24'!C3)/'Apr 24'!C3)</f>
        <v>-6.0237368087009047E-5</v>
      </c>
      <c r="F3" s="37"/>
    </row>
    <row r="4" spans="1:10" s="24" customFormat="1" ht="20.100000000000001" customHeight="1" x14ac:dyDescent="0.2">
      <c r="A4" s="171"/>
      <c r="B4" s="22" t="s">
        <v>4</v>
      </c>
      <c r="C4" s="111">
        <v>453065</v>
      </c>
      <c r="D4" s="109">
        <v>0.10539999999999999</v>
      </c>
      <c r="E4" s="16">
        <f>IF(C4=0,0,(C4-'Apr 24'!C4)/'Apr 24'!C4)</f>
        <v>-1.081405562397101E-4</v>
      </c>
      <c r="F4" s="37"/>
    </row>
    <row r="5" spans="1:10" s="24" customFormat="1" ht="20.100000000000001" customHeight="1" x14ac:dyDescent="0.2">
      <c r="A5" s="171"/>
      <c r="B5" s="22" t="s">
        <v>5</v>
      </c>
      <c r="C5" s="111">
        <v>628300</v>
      </c>
      <c r="D5" s="109">
        <v>0.14610000000000001</v>
      </c>
      <c r="E5" s="16">
        <f>IF(C5=0,0,(C5-'Apr 24'!C5)/'Apr 24'!C5)</f>
        <v>5.0933677984554364E-5</v>
      </c>
      <c r="F5" s="37"/>
    </row>
    <row r="6" spans="1:10" s="24" customFormat="1" ht="20.100000000000001" customHeight="1" x14ac:dyDescent="0.2">
      <c r="A6" s="171"/>
      <c r="B6" s="22" t="s">
        <v>6</v>
      </c>
      <c r="C6" s="111">
        <v>782552</v>
      </c>
      <c r="D6" s="109">
        <v>0.182</v>
      </c>
      <c r="E6" s="16">
        <f>IF(C6=0,0,(C6-'Apr 24'!C6)/'Apr 24'!C6)</f>
        <v>2.0680285349522431E-3</v>
      </c>
      <c r="F6" s="37"/>
    </row>
    <row r="7" spans="1:10" s="24" customFormat="1" ht="20.100000000000001" customHeight="1" x14ac:dyDescent="0.2">
      <c r="A7" s="171"/>
      <c r="B7" s="22" t="s">
        <v>7</v>
      </c>
      <c r="C7" s="111">
        <v>435557</v>
      </c>
      <c r="D7" s="109">
        <v>0.1013</v>
      </c>
      <c r="E7" s="16">
        <f>IF(C7=0,0,(C7-'Apr 24'!C7)/'Apr 24'!C7)</f>
        <v>-3.2141717423795429E-5</v>
      </c>
      <c r="F7" s="37"/>
      <c r="J7" s="106"/>
    </row>
    <row r="8" spans="1:10" s="24" customFormat="1" ht="20.100000000000001" customHeight="1" x14ac:dyDescent="0.2">
      <c r="A8" s="171"/>
      <c r="B8" s="22" t="s">
        <v>8</v>
      </c>
      <c r="C8" s="111">
        <v>136513</v>
      </c>
      <c r="D8" s="109">
        <v>3.1699999999999999E-2</v>
      </c>
      <c r="E8" s="16">
        <f>IF(C8=0,0,(C8-'Apr 24'!C8)/'Apr 24'!C8)</f>
        <v>-2.1975446101555861E-5</v>
      </c>
      <c r="F8" s="37"/>
    </row>
    <row r="9" spans="1:10" s="24" customFormat="1" ht="20.100000000000001" customHeight="1" x14ac:dyDescent="0.2">
      <c r="A9" s="171"/>
      <c r="B9" s="22" t="s">
        <v>9</v>
      </c>
      <c r="C9" s="111">
        <v>8303</v>
      </c>
      <c r="D9" s="109">
        <v>1.9E-3</v>
      </c>
      <c r="E9" s="16">
        <f>IF(C9=0,0,(C9-'Apr 24'!C9)/'Apr 24'!C9)</f>
        <v>-3.611846857693234E-4</v>
      </c>
      <c r="F9" s="37"/>
    </row>
    <row r="10" spans="1:10" s="24" customFormat="1" ht="20.100000000000001" customHeight="1" x14ac:dyDescent="0.2">
      <c r="A10" s="171"/>
      <c r="B10" s="22" t="s">
        <v>10</v>
      </c>
      <c r="C10" s="111">
        <v>29696</v>
      </c>
      <c r="D10" s="109">
        <v>6.8999999999999999E-3</v>
      </c>
      <c r="E10" s="16">
        <f>IF(C10=0,0,(C10-'Apr 24'!C10)/'Apr 24'!C10)</f>
        <v>-8.4115608492311836E-4</v>
      </c>
      <c r="F10" s="37"/>
    </row>
    <row r="11" spans="1:10" s="13" customFormat="1" ht="20.100000000000001" customHeight="1" x14ac:dyDescent="0.2">
      <c r="A11" s="146" t="s">
        <v>18</v>
      </c>
      <c r="B11" s="147"/>
      <c r="C11" s="96">
        <f>SUM(C3:C10)</f>
        <v>4299985</v>
      </c>
      <c r="D11" s="97">
        <f>SUM(D3:D10)</f>
        <v>1</v>
      </c>
      <c r="E11" s="98">
        <f>IF(C11=0,0,(C11-'Apr 24'!C11)/'Apr 24'!C11)</f>
        <v>3.3569521944882706E-4</v>
      </c>
      <c r="F11" s="38"/>
    </row>
    <row r="14" spans="1:10" s="24" customFormat="1" ht="20.100000000000001" customHeight="1" x14ac:dyDescent="0.2">
      <c r="A14" s="146" t="s">
        <v>11</v>
      </c>
      <c r="B14" s="146"/>
      <c r="C14" s="161" t="s">
        <v>1</v>
      </c>
      <c r="D14" s="173"/>
      <c r="E14" s="173"/>
      <c r="F14" s="173"/>
      <c r="G14" s="173"/>
      <c r="H14" s="173"/>
      <c r="I14" s="173"/>
      <c r="J14" s="201"/>
    </row>
    <row r="15" spans="1:10"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0" s="24" customFormat="1" ht="20.100000000000001" customHeight="1" x14ac:dyDescent="0.2">
      <c r="A16" s="171" t="s">
        <v>17</v>
      </c>
      <c r="B16" s="22" t="s">
        <v>3</v>
      </c>
      <c r="C16" s="111">
        <v>10347</v>
      </c>
      <c r="D16" s="111">
        <v>19434</v>
      </c>
      <c r="E16" s="111">
        <v>134367</v>
      </c>
      <c r="F16" s="111">
        <v>202255</v>
      </c>
      <c r="G16" s="111">
        <v>194719</v>
      </c>
      <c r="H16" s="111">
        <v>322751</v>
      </c>
      <c r="I16" s="62">
        <v>883873</v>
      </c>
      <c r="J16" s="74">
        <f>I16/'ABS Estimated Population'!D3</f>
        <v>0.25861480753250704</v>
      </c>
    </row>
    <row r="17" spans="1:10" s="24" customFormat="1" ht="20.100000000000001" customHeight="1" x14ac:dyDescent="0.2">
      <c r="A17" s="171"/>
      <c r="B17" s="22" t="s">
        <v>4</v>
      </c>
      <c r="C17" s="111">
        <v>11016</v>
      </c>
      <c r="D17" s="111">
        <v>24117</v>
      </c>
      <c r="E17" s="111">
        <v>45710</v>
      </c>
      <c r="F17" s="111">
        <v>59380</v>
      </c>
      <c r="G17" s="111">
        <v>48043</v>
      </c>
      <c r="H17" s="111">
        <v>71201</v>
      </c>
      <c r="I17" s="62">
        <v>259467</v>
      </c>
      <c r="J17" s="74">
        <f>I17/'ABS Estimated Population'!D4</f>
        <v>9.2083077662346788E-2</v>
      </c>
    </row>
    <row r="18" spans="1:10" s="24" customFormat="1" ht="20.100000000000001" customHeight="1" x14ac:dyDescent="0.2">
      <c r="A18" s="171"/>
      <c r="B18" s="22" t="s">
        <v>5</v>
      </c>
      <c r="C18" s="111">
        <v>9092</v>
      </c>
      <c r="D18" s="111">
        <v>18727</v>
      </c>
      <c r="E18" s="111">
        <v>79597</v>
      </c>
      <c r="F18" s="111">
        <v>78227</v>
      </c>
      <c r="G18" s="111">
        <v>58628</v>
      </c>
      <c r="H18" s="111">
        <v>63368</v>
      </c>
      <c r="I18" s="62">
        <v>307639</v>
      </c>
      <c r="J18" s="74">
        <f>I18/'ABS Estimated Population'!D5</f>
        <v>0.13772878390514573</v>
      </c>
    </row>
    <row r="19" spans="1:10" s="24" customFormat="1" ht="20.100000000000001" customHeight="1" x14ac:dyDescent="0.2">
      <c r="A19" s="171"/>
      <c r="B19" s="22" t="s">
        <v>6</v>
      </c>
      <c r="C19" s="111">
        <v>32683</v>
      </c>
      <c r="D19" s="111">
        <v>55271</v>
      </c>
      <c r="E19" s="111">
        <v>65327</v>
      </c>
      <c r="F19" s="111">
        <v>60455</v>
      </c>
      <c r="G19" s="111">
        <v>56932</v>
      </c>
      <c r="H19" s="111">
        <v>93801</v>
      </c>
      <c r="I19" s="62">
        <v>364469</v>
      </c>
      <c r="J19" s="75">
        <f>I19/'ABS Estimated Population'!D6</f>
        <v>0.47138470850556397</v>
      </c>
    </row>
    <row r="20" spans="1:10" s="24" customFormat="1" ht="20.100000000000001" customHeight="1" x14ac:dyDescent="0.2">
      <c r="A20" s="171"/>
      <c r="B20" s="22" t="s">
        <v>7</v>
      </c>
      <c r="C20" s="111">
        <v>3404</v>
      </c>
      <c r="D20" s="111">
        <v>7757</v>
      </c>
      <c r="E20" s="111">
        <v>21077</v>
      </c>
      <c r="F20" s="111">
        <v>50119</v>
      </c>
      <c r="G20" s="111">
        <v>51846</v>
      </c>
      <c r="H20" s="111">
        <v>83642</v>
      </c>
      <c r="I20" s="62">
        <v>217845</v>
      </c>
      <c r="J20" s="75">
        <f>I20/'ABS Estimated Population'!D7</f>
        <v>0.18823896398362019</v>
      </c>
    </row>
    <row r="21" spans="1:10" s="24" customFormat="1" ht="20.100000000000001" customHeight="1" x14ac:dyDescent="0.2">
      <c r="A21" s="171"/>
      <c r="B21" s="22" t="s">
        <v>8</v>
      </c>
      <c r="C21" s="111">
        <v>1058</v>
      </c>
      <c r="D21" s="111">
        <v>2190</v>
      </c>
      <c r="E21" s="111">
        <v>5863</v>
      </c>
      <c r="F21" s="111">
        <v>14490</v>
      </c>
      <c r="G21" s="111">
        <v>15839</v>
      </c>
      <c r="H21" s="111">
        <v>28098</v>
      </c>
      <c r="I21" s="62">
        <v>67538</v>
      </c>
      <c r="J21" s="75">
        <f>I21/'ABS Estimated Population'!D8</f>
        <v>0.28106286023429533</v>
      </c>
    </row>
    <row r="22" spans="1:10" s="24" customFormat="1" ht="20.100000000000001" customHeight="1" x14ac:dyDescent="0.2">
      <c r="A22" s="171"/>
      <c r="B22" s="22" t="s">
        <v>9</v>
      </c>
      <c r="C22" s="111">
        <v>262</v>
      </c>
      <c r="D22" s="111">
        <v>804</v>
      </c>
      <c r="E22" s="111">
        <v>818</v>
      </c>
      <c r="F22" s="111">
        <v>1123</v>
      </c>
      <c r="G22" s="111">
        <v>896</v>
      </c>
      <c r="H22" s="111">
        <v>751</v>
      </c>
      <c r="I22" s="62">
        <v>4654</v>
      </c>
      <c r="J22" s="75">
        <f>I22/'ABS Estimated Population'!D9</f>
        <v>4.7524712033330613E-2</v>
      </c>
    </row>
    <row r="23" spans="1:10" s="24" customFormat="1" ht="20.100000000000001" customHeight="1" x14ac:dyDescent="0.2">
      <c r="A23" s="171"/>
      <c r="B23" s="22" t="s">
        <v>10</v>
      </c>
      <c r="C23" s="111">
        <v>1213</v>
      </c>
      <c r="D23" s="111">
        <v>2619</v>
      </c>
      <c r="E23" s="111">
        <v>2990</v>
      </c>
      <c r="F23" s="111">
        <v>3918</v>
      </c>
      <c r="G23" s="111">
        <v>3019</v>
      </c>
      <c r="H23" s="111">
        <v>3755</v>
      </c>
      <c r="I23" s="62">
        <v>17514</v>
      </c>
      <c r="J23" s="75">
        <f>I23/'ABS Estimated Population'!D10</f>
        <v>9.060199578908161E-2</v>
      </c>
    </row>
    <row r="24" spans="1:10" s="24" customFormat="1" ht="20.100000000000001" customHeight="1" x14ac:dyDescent="0.2">
      <c r="A24" s="146" t="s">
        <v>18</v>
      </c>
      <c r="B24" s="147"/>
      <c r="C24" s="96">
        <f>SUM(C16:C23)</f>
        <v>69075</v>
      </c>
      <c r="D24" s="96">
        <f t="shared" ref="D24:I24" si="0">SUM(D16:D23)</f>
        <v>130919</v>
      </c>
      <c r="E24" s="96">
        <f t="shared" si="0"/>
        <v>355749</v>
      </c>
      <c r="F24" s="96">
        <f t="shared" si="0"/>
        <v>469967</v>
      </c>
      <c r="G24" s="96">
        <f t="shared" si="0"/>
        <v>429922</v>
      </c>
      <c r="H24" s="96">
        <f t="shared" si="0"/>
        <v>667367</v>
      </c>
      <c r="I24" s="96">
        <f t="shared" si="0"/>
        <v>2122999</v>
      </c>
      <c r="J24" s="99">
        <f>I24/'ABS Estimated Population'!D11</f>
        <v>0.19421598364449988</v>
      </c>
    </row>
    <row r="27" spans="1:10" s="24" customFormat="1" ht="20.100000000000001" customHeight="1" x14ac:dyDescent="0.2">
      <c r="A27" s="146" t="s">
        <v>11</v>
      </c>
      <c r="B27" s="146"/>
      <c r="C27" s="163" t="s">
        <v>0</v>
      </c>
      <c r="D27" s="164"/>
      <c r="E27" s="164"/>
      <c r="F27" s="164"/>
      <c r="G27" s="164"/>
      <c r="H27" s="164"/>
      <c r="I27" s="164"/>
      <c r="J27" s="200"/>
    </row>
    <row r="28" spans="1:10"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3223</v>
      </c>
      <c r="D29" s="111">
        <v>8039</v>
      </c>
      <c r="E29" s="111">
        <v>139413</v>
      </c>
      <c r="F29" s="111">
        <v>209089</v>
      </c>
      <c r="G29" s="111">
        <v>206480</v>
      </c>
      <c r="H29" s="111">
        <v>375849</v>
      </c>
      <c r="I29" s="62">
        <v>942093</v>
      </c>
      <c r="J29" s="75">
        <f>I29/'ABS Estimated Population'!C3</f>
        <v>0.28316617057364346</v>
      </c>
    </row>
    <row r="30" spans="1:10" s="24" customFormat="1" ht="20.100000000000001" customHeight="1" x14ac:dyDescent="0.2">
      <c r="A30" s="144"/>
      <c r="B30" s="22" t="s">
        <v>4</v>
      </c>
      <c r="C30" s="111">
        <v>3463</v>
      </c>
      <c r="D30" s="111">
        <v>11231</v>
      </c>
      <c r="E30" s="111">
        <v>34637</v>
      </c>
      <c r="F30" s="111">
        <v>42854</v>
      </c>
      <c r="G30" s="111">
        <v>38312</v>
      </c>
      <c r="H30" s="111">
        <v>59439</v>
      </c>
      <c r="I30" s="62">
        <v>189936</v>
      </c>
      <c r="J30" s="75">
        <f>I30/'ABS Estimated Population'!C4</f>
        <v>7.0074000942997358E-2</v>
      </c>
    </row>
    <row r="31" spans="1:10" s="24" customFormat="1" ht="20.100000000000001" customHeight="1" x14ac:dyDescent="0.2">
      <c r="A31" s="144"/>
      <c r="B31" s="22" t="s">
        <v>5</v>
      </c>
      <c r="C31" s="111">
        <v>2445</v>
      </c>
      <c r="D31" s="111">
        <v>7128</v>
      </c>
      <c r="E31" s="111">
        <v>88618</v>
      </c>
      <c r="F31" s="111">
        <v>88173</v>
      </c>
      <c r="G31" s="111">
        <v>63373</v>
      </c>
      <c r="H31" s="111">
        <v>70922</v>
      </c>
      <c r="I31" s="62">
        <v>320659</v>
      </c>
      <c r="J31" s="75">
        <f>I31/'ABS Estimated Population'!C5</f>
        <v>0.14907611664477738</v>
      </c>
    </row>
    <row r="32" spans="1:10" s="24" customFormat="1" ht="20.100000000000001" customHeight="1" x14ac:dyDescent="0.2">
      <c r="A32" s="144"/>
      <c r="B32" s="22" t="s">
        <v>6</v>
      </c>
      <c r="C32" s="111">
        <v>33042</v>
      </c>
      <c r="D32" s="111">
        <v>66643</v>
      </c>
      <c r="E32" s="111">
        <v>77191</v>
      </c>
      <c r="F32" s="111">
        <v>69676</v>
      </c>
      <c r="G32" s="111">
        <v>63025</v>
      </c>
      <c r="H32" s="111">
        <v>108443</v>
      </c>
      <c r="I32" s="62">
        <v>418020</v>
      </c>
      <c r="J32" s="75">
        <f>I32/'ABS Estimated Population'!C6</f>
        <v>0.56150691574172451</v>
      </c>
    </row>
    <row r="33" spans="1:12" s="24" customFormat="1" ht="20.100000000000001" customHeight="1" x14ac:dyDescent="0.2">
      <c r="A33" s="144"/>
      <c r="B33" s="22" t="s">
        <v>7</v>
      </c>
      <c r="C33" s="111">
        <v>944</v>
      </c>
      <c r="D33" s="111">
        <v>3027</v>
      </c>
      <c r="E33" s="111">
        <v>18848</v>
      </c>
      <c r="F33" s="111">
        <v>49994</v>
      </c>
      <c r="G33" s="111">
        <v>52384</v>
      </c>
      <c r="H33" s="111">
        <v>91235</v>
      </c>
      <c r="I33" s="62">
        <v>216432</v>
      </c>
      <c r="J33" s="75">
        <f>I33/'ABS Estimated Population'!C7</f>
        <v>0.18819061133776438</v>
      </c>
    </row>
    <row r="34" spans="1:12" s="24" customFormat="1" ht="20.100000000000001" customHeight="1" x14ac:dyDescent="0.2">
      <c r="A34" s="144"/>
      <c r="B34" s="22" t="s">
        <v>8</v>
      </c>
      <c r="C34" s="111">
        <v>261</v>
      </c>
      <c r="D34" s="111">
        <v>831</v>
      </c>
      <c r="E34" s="111">
        <v>5280</v>
      </c>
      <c r="F34" s="111">
        <v>15004</v>
      </c>
      <c r="G34" s="111">
        <v>15967</v>
      </c>
      <c r="H34" s="111">
        <v>31632</v>
      </c>
      <c r="I34" s="62">
        <v>68975</v>
      </c>
      <c r="J34" s="75">
        <f>I34/'ABS Estimated Population'!C8</f>
        <v>0.29725606471325938</v>
      </c>
    </row>
    <row r="35" spans="1:12" s="24" customFormat="1" ht="20.100000000000001" customHeight="1" x14ac:dyDescent="0.2">
      <c r="A35" s="144"/>
      <c r="B35" s="22" t="s">
        <v>9</v>
      </c>
      <c r="C35" s="111">
        <v>96</v>
      </c>
      <c r="D35" s="111">
        <v>345</v>
      </c>
      <c r="E35" s="111">
        <v>533</v>
      </c>
      <c r="F35" s="111">
        <v>882</v>
      </c>
      <c r="G35" s="111">
        <v>928</v>
      </c>
      <c r="H35" s="111">
        <v>865</v>
      </c>
      <c r="I35" s="62">
        <v>3649</v>
      </c>
      <c r="J35" s="75">
        <f>I35/'ABS Estimated Population'!C9</f>
        <v>3.6705091838171687E-2</v>
      </c>
    </row>
    <row r="36" spans="1:12" s="24" customFormat="1" ht="20.100000000000001" customHeight="1" x14ac:dyDescent="0.2">
      <c r="A36" s="144"/>
      <c r="B36" s="22" t="s">
        <v>10</v>
      </c>
      <c r="C36" s="111">
        <v>404</v>
      </c>
      <c r="D36" s="111">
        <v>1312</v>
      </c>
      <c r="E36" s="111">
        <v>1912</v>
      </c>
      <c r="F36" s="111">
        <v>2869</v>
      </c>
      <c r="G36" s="111">
        <v>2512</v>
      </c>
      <c r="H36" s="111">
        <v>3173</v>
      </c>
      <c r="I36" s="62">
        <v>12182</v>
      </c>
      <c r="J36" s="75">
        <f>I36/'ABS Estimated Population'!C10</f>
        <v>6.5873573784675288E-2</v>
      </c>
    </row>
    <row r="37" spans="1:12" s="24" customFormat="1" ht="20.100000000000001" customHeight="1" x14ac:dyDescent="0.2">
      <c r="A37" s="146" t="s">
        <v>18</v>
      </c>
      <c r="B37" s="147"/>
      <c r="C37" s="96">
        <f>SUM(C29:C36)</f>
        <v>43878</v>
      </c>
      <c r="D37" s="96">
        <f t="shared" ref="D37:I37" si="1">SUM(D29:D36)</f>
        <v>98556</v>
      </c>
      <c r="E37" s="96">
        <f t="shared" si="1"/>
        <v>366432</v>
      </c>
      <c r="F37" s="96">
        <f t="shared" si="1"/>
        <v>478541</v>
      </c>
      <c r="G37" s="96">
        <f t="shared" si="1"/>
        <v>442981</v>
      </c>
      <c r="H37" s="96">
        <f t="shared" si="1"/>
        <v>741558</v>
      </c>
      <c r="I37" s="96">
        <f t="shared" si="1"/>
        <v>2171946</v>
      </c>
      <c r="J37" s="99">
        <f>I37/'ABS Estimated Population'!C11</f>
        <v>0.20491235816400755</v>
      </c>
    </row>
    <row r="40" spans="1:12" s="24" customFormat="1" ht="20.100000000000001" customHeight="1" x14ac:dyDescent="0.2">
      <c r="A40" s="146" t="s">
        <v>11</v>
      </c>
      <c r="B40" s="148"/>
      <c r="C40" s="148"/>
      <c r="D40" s="160" t="s">
        <v>20</v>
      </c>
      <c r="E40" s="160"/>
      <c r="F40" s="160"/>
      <c r="G40" s="160"/>
      <c r="H40" s="160"/>
      <c r="I40" s="160"/>
      <c r="J40" s="160"/>
      <c r="K40" s="34"/>
      <c r="L40" s="34"/>
    </row>
    <row r="41" spans="1:12" s="24" customFormat="1" ht="20.100000000000001" customHeight="1" x14ac:dyDescent="0.2">
      <c r="A41" s="148"/>
      <c r="B41" s="148"/>
      <c r="C41" s="148"/>
      <c r="D41" s="22" t="s">
        <v>21</v>
      </c>
      <c r="E41" s="22" t="s">
        <v>12</v>
      </c>
      <c r="F41" s="22" t="s">
        <v>13</v>
      </c>
      <c r="G41" s="22" t="s">
        <v>14</v>
      </c>
      <c r="H41" s="22" t="s">
        <v>15</v>
      </c>
      <c r="I41" s="22" t="s">
        <v>16</v>
      </c>
      <c r="J41" s="22" t="s">
        <v>2</v>
      </c>
    </row>
    <row r="42" spans="1:12" s="24" customFormat="1" ht="20.100000000000001" customHeight="1" x14ac:dyDescent="0.2">
      <c r="A42" s="144" t="s">
        <v>17</v>
      </c>
      <c r="B42" s="145"/>
      <c r="C42" s="22" t="s">
        <v>3</v>
      </c>
      <c r="D42" s="108">
        <v>0</v>
      </c>
      <c r="E42" s="108">
        <v>0</v>
      </c>
      <c r="F42" s="108">
        <v>0</v>
      </c>
      <c r="G42" s="108">
        <v>4</v>
      </c>
      <c r="H42" s="108">
        <v>14</v>
      </c>
      <c r="I42" s="108">
        <v>15</v>
      </c>
      <c r="J42" s="122">
        <v>33</v>
      </c>
    </row>
    <row r="43" spans="1:12" s="24" customFormat="1" ht="20.100000000000001" customHeight="1" x14ac:dyDescent="0.2">
      <c r="A43" s="145"/>
      <c r="B43" s="145"/>
      <c r="C43" s="22" t="s">
        <v>4</v>
      </c>
      <c r="D43" s="108">
        <v>0</v>
      </c>
      <c r="E43" s="108">
        <v>0</v>
      </c>
      <c r="F43" s="108">
        <v>939</v>
      </c>
      <c r="G43" s="108">
        <v>1095</v>
      </c>
      <c r="H43" s="108">
        <v>733</v>
      </c>
      <c r="I43" s="108">
        <v>895</v>
      </c>
      <c r="J43" s="122">
        <v>3662</v>
      </c>
    </row>
    <row r="44" spans="1:12" s="24" customFormat="1" ht="20.100000000000001" customHeight="1" x14ac:dyDescent="0.2">
      <c r="A44" s="145"/>
      <c r="B44" s="145"/>
      <c r="C44" s="22" t="s">
        <v>5</v>
      </c>
      <c r="D44" s="108">
        <v>0</v>
      </c>
      <c r="E44" s="108">
        <v>0</v>
      </c>
      <c r="F44" s="108">
        <v>0</v>
      </c>
      <c r="G44" s="108">
        <v>1</v>
      </c>
      <c r="H44" s="108">
        <v>0</v>
      </c>
      <c r="I44" s="108">
        <v>1</v>
      </c>
      <c r="J44" s="122">
        <v>2</v>
      </c>
    </row>
    <row r="45" spans="1:12" s="24" customFormat="1" ht="20.100000000000001" customHeight="1" x14ac:dyDescent="0.2">
      <c r="A45" s="145"/>
      <c r="B45" s="145"/>
      <c r="C45" s="22" t="s">
        <v>6</v>
      </c>
      <c r="D45" s="108">
        <v>0</v>
      </c>
      <c r="E45" s="108">
        <v>0</v>
      </c>
      <c r="F45" s="108">
        <v>17</v>
      </c>
      <c r="G45" s="108">
        <v>24</v>
      </c>
      <c r="H45" s="108">
        <v>7</v>
      </c>
      <c r="I45" s="108">
        <v>15</v>
      </c>
      <c r="J45" s="122">
        <v>63</v>
      </c>
    </row>
    <row r="46" spans="1:12" s="24" customFormat="1" ht="20.100000000000001" customHeight="1" x14ac:dyDescent="0.2">
      <c r="A46" s="145"/>
      <c r="B46" s="145"/>
      <c r="C46" s="22" t="s">
        <v>7</v>
      </c>
      <c r="D46" s="108">
        <v>0</v>
      </c>
      <c r="E46" s="108">
        <v>0</v>
      </c>
      <c r="F46" s="108">
        <v>166</v>
      </c>
      <c r="G46" s="108">
        <v>381</v>
      </c>
      <c r="H46" s="108">
        <v>287</v>
      </c>
      <c r="I46" s="108">
        <v>446</v>
      </c>
      <c r="J46" s="122">
        <v>1280</v>
      </c>
    </row>
    <row r="47" spans="1:12" s="24" customFormat="1" ht="20.100000000000001" customHeight="1" x14ac:dyDescent="0.2">
      <c r="A47" s="145"/>
      <c r="B47" s="145"/>
      <c r="C47" s="22" t="s">
        <v>8</v>
      </c>
      <c r="D47" s="110"/>
      <c r="E47" s="110"/>
      <c r="F47" s="110"/>
      <c r="G47" s="110"/>
      <c r="H47" s="110"/>
      <c r="I47" s="110"/>
      <c r="J47" s="95"/>
    </row>
    <row r="48" spans="1:12" s="24" customFormat="1" ht="20.100000000000001" customHeight="1" x14ac:dyDescent="0.2">
      <c r="A48" s="145"/>
      <c r="B48" s="145"/>
      <c r="C48" s="22" t="s">
        <v>9</v>
      </c>
      <c r="D48" s="110"/>
      <c r="E48" s="110"/>
      <c r="F48" s="110"/>
      <c r="G48" s="110"/>
      <c r="H48" s="110"/>
      <c r="I48" s="110"/>
      <c r="J48" s="95"/>
    </row>
    <row r="49" spans="1:14" s="24" customFormat="1" ht="20.100000000000001" customHeight="1" x14ac:dyDescent="0.2">
      <c r="A49" s="145"/>
      <c r="B49" s="145"/>
      <c r="C49" s="22" t="s">
        <v>10</v>
      </c>
      <c r="D49" s="110"/>
      <c r="E49" s="110"/>
      <c r="F49" s="110"/>
      <c r="G49" s="110"/>
      <c r="H49" s="110"/>
      <c r="I49" s="110"/>
      <c r="J49" s="95"/>
    </row>
    <row r="50" spans="1:14" s="24" customFormat="1" ht="20.100000000000001" customHeight="1" x14ac:dyDescent="0.2">
      <c r="A50" s="146" t="s">
        <v>18</v>
      </c>
      <c r="B50" s="148"/>
      <c r="C50" s="148"/>
      <c r="D50" s="100">
        <f t="shared" ref="D50:J50" si="2">SUM(D42:D49)</f>
        <v>0</v>
      </c>
      <c r="E50" s="100">
        <f t="shared" si="2"/>
        <v>0</v>
      </c>
      <c r="F50" s="100">
        <f t="shared" si="2"/>
        <v>1122</v>
      </c>
      <c r="G50" s="100">
        <f t="shared" si="2"/>
        <v>1505</v>
      </c>
      <c r="H50" s="100">
        <f t="shared" si="2"/>
        <v>1041</v>
      </c>
      <c r="I50" s="100">
        <f t="shared" si="2"/>
        <v>1372</v>
      </c>
      <c r="J50" s="100">
        <f t="shared" si="2"/>
        <v>5040</v>
      </c>
    </row>
    <row r="51" spans="1:14" s="24" customFormat="1" ht="20.100000000000001" customHeight="1" x14ac:dyDescent="0.2"/>
    <row r="52" spans="1:14" s="13" customFormat="1" ht="20.100000000000001" customHeight="1" x14ac:dyDescent="0.2">
      <c r="A52" s="180" t="s">
        <v>19</v>
      </c>
      <c r="B52" s="181"/>
      <c r="C52" s="181"/>
      <c r="D52" s="181"/>
      <c r="E52" s="181"/>
      <c r="F52" s="181"/>
      <c r="G52" s="181"/>
      <c r="H52" s="181"/>
      <c r="I52" s="181"/>
      <c r="J52" s="181"/>
      <c r="K52" s="67"/>
    </row>
    <row r="53" spans="1:14" s="13" customFormat="1" ht="20.100000000000001" customHeight="1" x14ac:dyDescent="0.2">
      <c r="A53" s="182" t="s">
        <v>45</v>
      </c>
      <c r="B53" s="182"/>
      <c r="C53" s="182"/>
      <c r="D53" s="182"/>
      <c r="E53" s="182"/>
      <c r="F53" s="182"/>
      <c r="G53" s="182"/>
      <c r="H53" s="182"/>
      <c r="I53" s="182"/>
      <c r="J53" s="182"/>
      <c r="K53" s="68"/>
      <c r="L53" s="48"/>
      <c r="M53" s="48"/>
      <c r="N53" s="48"/>
    </row>
    <row r="54" spans="1:14" s="13" customFormat="1" ht="20.100000000000001" customHeight="1" x14ac:dyDescent="0.2">
      <c r="A54" s="182"/>
      <c r="B54" s="182"/>
      <c r="C54" s="182"/>
      <c r="D54" s="182"/>
      <c r="E54" s="182"/>
      <c r="F54" s="182"/>
      <c r="G54" s="182"/>
      <c r="H54" s="182"/>
      <c r="I54" s="182"/>
      <c r="J54" s="182"/>
      <c r="K54" s="68"/>
      <c r="L54" s="48"/>
      <c r="M54" s="48"/>
      <c r="N54" s="48"/>
    </row>
    <row r="55" spans="1:14" s="13" customFormat="1" ht="20.100000000000001" customHeight="1" x14ac:dyDescent="0.2">
      <c r="A55" s="179" t="s">
        <v>33</v>
      </c>
      <c r="B55" s="179"/>
      <c r="C55" s="179"/>
      <c r="D55" s="179"/>
      <c r="E55" s="179"/>
      <c r="F55" s="179"/>
      <c r="G55" s="179"/>
      <c r="H55" s="179"/>
      <c r="I55" s="179"/>
      <c r="J55" s="179"/>
      <c r="K55" s="68"/>
      <c r="L55" s="48"/>
      <c r="M55" s="48"/>
    </row>
    <row r="56" spans="1:14" s="13" customFormat="1" ht="20.100000000000001" customHeight="1" x14ac:dyDescent="0.2">
      <c r="A56" s="184" t="s">
        <v>30</v>
      </c>
      <c r="B56" s="185"/>
      <c r="C56" s="185"/>
      <c r="D56" s="185"/>
      <c r="E56" s="185"/>
      <c r="F56" s="185"/>
      <c r="G56" s="185"/>
      <c r="H56" s="185"/>
      <c r="I56" s="185"/>
      <c r="J56" s="185"/>
      <c r="K56" s="69"/>
      <c r="L56" s="49"/>
      <c r="M56" s="25"/>
    </row>
    <row r="57" spans="1:14" s="13" customFormat="1" ht="6.75" customHeight="1" x14ac:dyDescent="0.2">
      <c r="A57" s="182" t="s">
        <v>31</v>
      </c>
      <c r="B57" s="183"/>
      <c r="C57" s="183"/>
      <c r="D57" s="183"/>
      <c r="E57" s="183"/>
      <c r="F57" s="183"/>
      <c r="G57" s="183"/>
      <c r="H57" s="183"/>
      <c r="I57" s="183"/>
      <c r="J57" s="183"/>
      <c r="K57" s="70"/>
      <c r="L57" s="50"/>
      <c r="M57" s="48"/>
    </row>
    <row r="58" spans="1:14" s="13" customFormat="1" ht="20.100000000000001" customHeight="1" x14ac:dyDescent="0.2">
      <c r="A58" s="183"/>
      <c r="B58" s="183"/>
      <c r="C58" s="183"/>
      <c r="D58" s="183"/>
      <c r="E58" s="183"/>
      <c r="F58" s="183"/>
      <c r="G58" s="183"/>
      <c r="H58" s="183"/>
      <c r="I58" s="183"/>
      <c r="J58" s="183"/>
      <c r="K58" s="70"/>
      <c r="L58" s="50"/>
      <c r="M58" s="48"/>
    </row>
    <row r="59" spans="1:14" s="51" customFormat="1" ht="20.100000000000001" customHeight="1" x14ac:dyDescent="0.2">
      <c r="A59" s="177" t="s">
        <v>52</v>
      </c>
      <c r="B59" s="178"/>
      <c r="C59" s="178"/>
      <c r="D59" s="178"/>
      <c r="E59" s="178"/>
      <c r="F59" s="178"/>
      <c r="G59" s="178"/>
      <c r="H59" s="178"/>
      <c r="I59" s="178"/>
      <c r="J59" s="178"/>
      <c r="K59" s="71"/>
      <c r="L59" s="26"/>
    </row>
    <row r="60" spans="1:14" ht="20.100000000000001" customHeight="1" x14ac:dyDescent="0.2">
      <c r="A60" s="71"/>
      <c r="B60" s="71"/>
      <c r="C60" s="71"/>
      <c r="D60" s="71"/>
      <c r="E60" s="71"/>
      <c r="F60" s="71"/>
      <c r="G60" s="71"/>
      <c r="H60" s="71"/>
      <c r="I60" s="71"/>
      <c r="J60" s="71"/>
      <c r="K60" s="71"/>
    </row>
  </sheetData>
  <mergeCells count="22">
    <mergeCell ref="A24:B24"/>
    <mergeCell ref="A3:A10"/>
    <mergeCell ref="A11:B11"/>
    <mergeCell ref="C1:E1"/>
    <mergeCell ref="C14:J14"/>
    <mergeCell ref="A1:B2"/>
    <mergeCell ref="A14:B15"/>
    <mergeCell ref="A16:A23"/>
    <mergeCell ref="A27:B28"/>
    <mergeCell ref="A29:A36"/>
    <mergeCell ref="A37:B37"/>
    <mergeCell ref="C27:J27"/>
    <mergeCell ref="A50:C50"/>
    <mergeCell ref="A40:C41"/>
    <mergeCell ref="A42:B49"/>
    <mergeCell ref="D40:J40"/>
    <mergeCell ref="A59:J59"/>
    <mergeCell ref="A55:J55"/>
    <mergeCell ref="A52:J52"/>
    <mergeCell ref="A53:J54"/>
    <mergeCell ref="A57:J58"/>
    <mergeCell ref="A56:J56"/>
  </mergeCells>
  <phoneticPr fontId="5" type="noConversion"/>
  <pageMargins left="0.74803149606299213" right="0.74803149606299213" top="1.0629921259842521" bottom="0.70866141732283472" header="0.51181102362204722" footer="0.51181102362204722"/>
  <pageSetup paperSize="9" scale="56" orientation="portrait" r:id="rId1"/>
  <headerFooter alignWithMargins="0">
    <oddHeader xml:space="preserve">&amp;C&amp;"Arial,Bold"The Australian Organ Donor  Register
Intent Registrations 
as at 31/05/2024
</oddHeader>
  </headerFooter>
  <ignoredErrors>
    <ignoredError sqref="J16:J1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26" customWidth="1"/>
    <col min="3" max="33" width="12.7109375" style="26" customWidth="1"/>
    <col min="34" max="16384" width="9.140625" style="26"/>
  </cols>
  <sheetData>
    <row r="1" spans="1:10" s="24" customFormat="1" ht="20.100000000000001" customHeight="1" x14ac:dyDescent="0.2">
      <c r="A1" s="165" t="s">
        <v>11</v>
      </c>
      <c r="B1" s="168"/>
      <c r="C1" s="172"/>
      <c r="D1" s="173"/>
      <c r="E1" s="174"/>
    </row>
    <row r="2" spans="1:10" s="13" customFormat="1" ht="50.1" customHeight="1" x14ac:dyDescent="0.2">
      <c r="A2" s="168"/>
      <c r="B2" s="168"/>
      <c r="C2" s="10" t="s">
        <v>22</v>
      </c>
      <c r="D2" s="10" t="s">
        <v>23</v>
      </c>
      <c r="E2" s="14" t="s">
        <v>24</v>
      </c>
      <c r="F2" s="36"/>
    </row>
    <row r="3" spans="1:10" s="24" customFormat="1" ht="20.100000000000001" customHeight="1" x14ac:dyDescent="0.2">
      <c r="A3" s="171" t="s">
        <v>17</v>
      </c>
      <c r="B3" s="22" t="s">
        <v>3</v>
      </c>
      <c r="C3" s="111">
        <v>1825911</v>
      </c>
      <c r="D3" s="109">
        <v>0.42409999999999998</v>
      </c>
      <c r="E3" s="16">
        <f>IF(C3=0,0,(C3-'May 24'!C3)/'May 24'!C3)</f>
        <v>-4.8192797476887995E-5</v>
      </c>
      <c r="F3" s="37"/>
    </row>
    <row r="4" spans="1:10" s="24" customFormat="1" ht="20.100000000000001" customHeight="1" x14ac:dyDescent="0.2">
      <c r="A4" s="171"/>
      <c r="B4" s="22" t="s">
        <v>4</v>
      </c>
      <c r="C4" s="111">
        <v>453150</v>
      </c>
      <c r="D4" s="109">
        <v>0.1052</v>
      </c>
      <c r="E4" s="16">
        <f>IF(C4=0,0,(C4-'May 24'!C4)/'May 24'!C4)</f>
        <v>1.8761104918720272E-4</v>
      </c>
      <c r="F4" s="37"/>
    </row>
    <row r="5" spans="1:10" s="24" customFormat="1" ht="20.100000000000001" customHeight="1" x14ac:dyDescent="0.2">
      <c r="A5" s="171"/>
      <c r="B5" s="22" t="s">
        <v>5</v>
      </c>
      <c r="C5" s="111">
        <v>628370</v>
      </c>
      <c r="D5" s="109">
        <v>0.1459</v>
      </c>
      <c r="E5" s="16">
        <f>IF(C5=0,0,(C5-'May 24'!C5)/'May 24'!C5)</f>
        <v>1.1141174598121916E-4</v>
      </c>
      <c r="F5" s="37"/>
    </row>
    <row r="6" spans="1:10" s="24" customFormat="1" ht="20.100000000000001" customHeight="1" x14ac:dyDescent="0.2">
      <c r="A6" s="171"/>
      <c r="B6" s="22" t="s">
        <v>6</v>
      </c>
      <c r="C6" s="111">
        <v>787957</v>
      </c>
      <c r="D6" s="109">
        <v>0.183</v>
      </c>
      <c r="E6" s="16">
        <f>IF(C6=0,0,(C6-'May 24'!C6)/'May 24'!C6)</f>
        <v>6.9068892546437811E-3</v>
      </c>
      <c r="F6" s="37"/>
    </row>
    <row r="7" spans="1:10" s="24" customFormat="1" ht="20.100000000000001" customHeight="1" x14ac:dyDescent="0.2">
      <c r="A7" s="171"/>
      <c r="B7" s="22" t="s">
        <v>7</v>
      </c>
      <c r="C7" s="111">
        <v>435578</v>
      </c>
      <c r="D7" s="109">
        <v>0.1012</v>
      </c>
      <c r="E7" s="16">
        <f>IF(C7=0,0,(C7-'May 24'!C7)/'May 24'!C7)</f>
        <v>4.8214125820501109E-5</v>
      </c>
      <c r="F7" s="37"/>
    </row>
    <row r="8" spans="1:10" s="24" customFormat="1" ht="20.100000000000001" customHeight="1" x14ac:dyDescent="0.2">
      <c r="A8" s="171"/>
      <c r="B8" s="22" t="s">
        <v>8</v>
      </c>
      <c r="C8" s="111">
        <v>136508</v>
      </c>
      <c r="D8" s="109">
        <v>3.1699999999999999E-2</v>
      </c>
      <c r="E8" s="16">
        <f>IF(C8=0,0,(C8-'May 24'!C8)/'May 24'!C8)</f>
        <v>-3.6626548387333073E-5</v>
      </c>
      <c r="F8" s="37"/>
    </row>
    <row r="9" spans="1:10" s="24" customFormat="1" ht="20.100000000000001" customHeight="1" x14ac:dyDescent="0.2">
      <c r="A9" s="171"/>
      <c r="B9" s="22" t="s">
        <v>9</v>
      </c>
      <c r="C9" s="111">
        <v>8304</v>
      </c>
      <c r="D9" s="109">
        <v>1.9E-3</v>
      </c>
      <c r="E9" s="16">
        <f>IF(C9=0,0,(C9-'May 24'!C9)/'May 24'!C9)</f>
        <v>1.2043839576056847E-4</v>
      </c>
      <c r="F9" s="37"/>
    </row>
    <row r="10" spans="1:10" s="24" customFormat="1" ht="20.100000000000001" customHeight="1" x14ac:dyDescent="0.2">
      <c r="A10" s="171"/>
      <c r="B10" s="22" t="s">
        <v>10</v>
      </c>
      <c r="C10" s="111">
        <v>29712</v>
      </c>
      <c r="D10" s="109">
        <v>6.8999999999999999E-3</v>
      </c>
      <c r="E10" s="16">
        <f>IF(C10=0,0,(C10-'May 24'!C10)/'May 24'!C10)</f>
        <v>5.3879310344827585E-4</v>
      </c>
      <c r="F10" s="37"/>
    </row>
    <row r="11" spans="1:10" s="13" customFormat="1" ht="20.100000000000001" customHeight="1" x14ac:dyDescent="0.2">
      <c r="A11" s="146" t="s">
        <v>18</v>
      </c>
      <c r="B11" s="146"/>
      <c r="C11" s="63">
        <f>SUM(C3:C10)</f>
        <v>4305490</v>
      </c>
      <c r="D11" s="20">
        <v>1</v>
      </c>
      <c r="E11" s="21">
        <f>IF(C11=0,0,(C11-'May 24'!C11)/'May 24'!C11)</f>
        <v>1.2802370240826422E-3</v>
      </c>
      <c r="F11" s="38"/>
    </row>
    <row r="12" spans="1:10" s="13" customFormat="1" ht="20.100000000000001" customHeight="1" x14ac:dyDescent="0.2"/>
    <row r="13" spans="1:10" s="13" customFormat="1" ht="20.100000000000001" customHeight="1" x14ac:dyDescent="0.2"/>
    <row r="14" spans="1:10" s="24" customFormat="1" ht="20.100000000000001" customHeight="1" x14ac:dyDescent="0.2">
      <c r="A14" s="146" t="s">
        <v>11</v>
      </c>
      <c r="B14" s="146"/>
      <c r="C14" s="161" t="s">
        <v>1</v>
      </c>
      <c r="D14" s="173"/>
      <c r="E14" s="173"/>
      <c r="F14" s="173"/>
      <c r="G14" s="173"/>
      <c r="H14" s="173"/>
      <c r="I14" s="173"/>
      <c r="J14" s="201"/>
    </row>
    <row r="15" spans="1:10"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0" s="24" customFormat="1" ht="20.100000000000001" customHeight="1" x14ac:dyDescent="0.2">
      <c r="A16" s="171" t="s">
        <v>17</v>
      </c>
      <c r="B16" s="22" t="s">
        <v>3</v>
      </c>
      <c r="C16" s="111">
        <v>10246</v>
      </c>
      <c r="D16" s="111">
        <v>19515</v>
      </c>
      <c r="E16" s="111">
        <v>133024</v>
      </c>
      <c r="F16" s="111">
        <v>202009</v>
      </c>
      <c r="G16" s="111">
        <v>194839</v>
      </c>
      <c r="H16" s="111">
        <v>324198</v>
      </c>
      <c r="I16" s="62">
        <v>883831</v>
      </c>
      <c r="J16" s="74">
        <f>I16/'ABS Estimated Population'!D3</f>
        <v>0.25860251863815642</v>
      </c>
    </row>
    <row r="17" spans="1:10" s="24" customFormat="1" ht="20.100000000000001" customHeight="1" x14ac:dyDescent="0.2">
      <c r="A17" s="171"/>
      <c r="B17" s="22" t="s">
        <v>4</v>
      </c>
      <c r="C17" s="111">
        <v>10924</v>
      </c>
      <c r="D17" s="111">
        <v>24254</v>
      </c>
      <c r="E17" s="111">
        <v>45313</v>
      </c>
      <c r="F17" s="111">
        <v>59436</v>
      </c>
      <c r="G17" s="111">
        <v>48085</v>
      </c>
      <c r="H17" s="111">
        <v>71531</v>
      </c>
      <c r="I17" s="62">
        <v>259543</v>
      </c>
      <c r="J17" s="74">
        <f>I17/'ABS Estimated Population'!D4</f>
        <v>9.2110049546641662E-2</v>
      </c>
    </row>
    <row r="18" spans="1:10" s="24" customFormat="1" ht="20.100000000000001" customHeight="1" x14ac:dyDescent="0.2">
      <c r="A18" s="171"/>
      <c r="B18" s="22" t="s">
        <v>5</v>
      </c>
      <c r="C18" s="111">
        <v>8938</v>
      </c>
      <c r="D18" s="111">
        <v>18836</v>
      </c>
      <c r="E18" s="111">
        <v>79115</v>
      </c>
      <c r="F18" s="111">
        <v>78206</v>
      </c>
      <c r="G18" s="111">
        <v>58793</v>
      </c>
      <c r="H18" s="111">
        <v>63756</v>
      </c>
      <c r="I18" s="62">
        <v>307644</v>
      </c>
      <c r="J18" s="74">
        <f>I18/'ABS Estimated Population'!D5</f>
        <v>0.13773102238570095</v>
      </c>
    </row>
    <row r="19" spans="1:10" s="24" customFormat="1" ht="20.100000000000001" customHeight="1" x14ac:dyDescent="0.2">
      <c r="A19" s="171"/>
      <c r="B19" s="22" t="s">
        <v>6</v>
      </c>
      <c r="C19" s="111">
        <v>32908</v>
      </c>
      <c r="D19" s="111">
        <v>55931</v>
      </c>
      <c r="E19" s="111">
        <v>65819</v>
      </c>
      <c r="F19" s="111">
        <v>60865</v>
      </c>
      <c r="G19" s="111">
        <v>57234</v>
      </c>
      <c r="H19" s="111">
        <v>94847</v>
      </c>
      <c r="I19" s="62">
        <v>367604</v>
      </c>
      <c r="J19" s="75">
        <f>I19/'ABS Estimated Population'!D6</f>
        <v>0.47543934980884339</v>
      </c>
    </row>
    <row r="20" spans="1:10" s="24" customFormat="1" ht="20.100000000000001" customHeight="1" x14ac:dyDescent="0.2">
      <c r="A20" s="171"/>
      <c r="B20" s="22" t="s">
        <v>7</v>
      </c>
      <c r="C20" s="111">
        <v>3363</v>
      </c>
      <c r="D20" s="111">
        <v>7787</v>
      </c>
      <c r="E20" s="111">
        <v>20811</v>
      </c>
      <c r="F20" s="111">
        <v>50002</v>
      </c>
      <c r="G20" s="111">
        <v>51835</v>
      </c>
      <c r="H20" s="111">
        <v>84046</v>
      </c>
      <c r="I20" s="62">
        <v>217844</v>
      </c>
      <c r="J20" s="75">
        <f>I20/'ABS Estimated Population'!D7</f>
        <v>0.18823809988775395</v>
      </c>
    </row>
    <row r="21" spans="1:10" s="24" customFormat="1" ht="20.100000000000001" customHeight="1" x14ac:dyDescent="0.2">
      <c r="A21" s="171"/>
      <c r="B21" s="22" t="s">
        <v>8</v>
      </c>
      <c r="C21" s="111">
        <v>1037</v>
      </c>
      <c r="D21" s="111">
        <v>2201</v>
      </c>
      <c r="E21" s="111">
        <v>5769</v>
      </c>
      <c r="F21" s="111">
        <v>14460</v>
      </c>
      <c r="G21" s="111">
        <v>15832</v>
      </c>
      <c r="H21" s="111">
        <v>28220</v>
      </c>
      <c r="I21" s="62">
        <v>67519</v>
      </c>
      <c r="J21" s="75">
        <f>I21/'ABS Estimated Population'!D8</f>
        <v>0.28098379075719426</v>
      </c>
    </row>
    <row r="22" spans="1:10" s="24" customFormat="1" ht="20.100000000000001" customHeight="1" x14ac:dyDescent="0.2">
      <c r="A22" s="171"/>
      <c r="B22" s="22" t="s">
        <v>9</v>
      </c>
      <c r="C22" s="111">
        <v>256</v>
      </c>
      <c r="D22" s="111">
        <v>817</v>
      </c>
      <c r="E22" s="111">
        <v>818</v>
      </c>
      <c r="F22" s="111">
        <v>1111</v>
      </c>
      <c r="G22" s="111">
        <v>904</v>
      </c>
      <c r="H22" s="111">
        <v>751</v>
      </c>
      <c r="I22" s="62">
        <v>4657</v>
      </c>
      <c r="J22" s="75">
        <f>I22/'ABS Estimated Population'!D9</f>
        <v>4.7555346785393353E-2</v>
      </c>
    </row>
    <row r="23" spans="1:10" s="24" customFormat="1" ht="20.100000000000001" customHeight="1" x14ac:dyDescent="0.2">
      <c r="A23" s="171"/>
      <c r="B23" s="22" t="s">
        <v>10</v>
      </c>
      <c r="C23" s="111">
        <v>1189</v>
      </c>
      <c r="D23" s="111">
        <v>2636</v>
      </c>
      <c r="E23" s="111">
        <v>2976</v>
      </c>
      <c r="F23" s="111">
        <v>3915</v>
      </c>
      <c r="G23" s="111">
        <v>3036</v>
      </c>
      <c r="H23" s="111">
        <v>3765</v>
      </c>
      <c r="I23" s="62">
        <v>17517</v>
      </c>
      <c r="J23" s="75">
        <f>I23/'ABS Estimated Population'!D10</f>
        <v>9.0617515144304134E-2</v>
      </c>
    </row>
    <row r="24" spans="1:10" s="24" customFormat="1" ht="20.100000000000001" customHeight="1" x14ac:dyDescent="0.2">
      <c r="A24" s="146" t="s">
        <v>18</v>
      </c>
      <c r="B24" s="147"/>
      <c r="C24" s="47">
        <f>SUM(C16:C23)</f>
        <v>68861</v>
      </c>
      <c r="D24" s="47">
        <f t="shared" ref="D24:I24" si="0">SUM(D16:D23)</f>
        <v>131977</v>
      </c>
      <c r="E24" s="47">
        <f t="shared" si="0"/>
        <v>353645</v>
      </c>
      <c r="F24" s="47">
        <f t="shared" si="0"/>
        <v>470004</v>
      </c>
      <c r="G24" s="47">
        <f t="shared" si="0"/>
        <v>430558</v>
      </c>
      <c r="H24" s="47">
        <f t="shared" si="0"/>
        <v>671114</v>
      </c>
      <c r="I24" s="47">
        <f t="shared" si="0"/>
        <v>2126159</v>
      </c>
      <c r="J24" s="76">
        <f>I24/'ABS Estimated Population'!D11</f>
        <v>0.19450506645062302</v>
      </c>
    </row>
    <row r="25" spans="1:10" s="24" customFormat="1" ht="20.100000000000001" customHeight="1" x14ac:dyDescent="0.2"/>
    <row r="26" spans="1:10" s="24" customFormat="1" ht="20.100000000000001" customHeight="1" x14ac:dyDescent="0.2"/>
    <row r="27" spans="1:10" s="24" customFormat="1" ht="20.100000000000001" customHeight="1" x14ac:dyDescent="0.2">
      <c r="A27" s="146" t="s">
        <v>11</v>
      </c>
      <c r="B27" s="146"/>
      <c r="C27" s="163" t="s">
        <v>0</v>
      </c>
      <c r="D27" s="164"/>
      <c r="E27" s="164"/>
      <c r="F27" s="164"/>
      <c r="G27" s="164"/>
      <c r="H27" s="164"/>
      <c r="I27" s="164"/>
      <c r="J27" s="200"/>
    </row>
    <row r="28" spans="1:10"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3194</v>
      </c>
      <c r="D29" s="111">
        <v>8031</v>
      </c>
      <c r="E29" s="111">
        <v>137985</v>
      </c>
      <c r="F29" s="111">
        <v>208839</v>
      </c>
      <c r="G29" s="111">
        <v>206593</v>
      </c>
      <c r="H29" s="111">
        <v>377405</v>
      </c>
      <c r="I29" s="62">
        <v>942047</v>
      </c>
      <c r="J29" s="75">
        <f>I29/'ABS Estimated Population'!C3</f>
        <v>0.28315234429126324</v>
      </c>
    </row>
    <row r="30" spans="1:10" s="24" customFormat="1" ht="20.100000000000001" customHeight="1" x14ac:dyDescent="0.2">
      <c r="A30" s="144"/>
      <c r="B30" s="22" t="s">
        <v>4</v>
      </c>
      <c r="C30" s="111">
        <v>3431</v>
      </c>
      <c r="D30" s="111">
        <v>11218</v>
      </c>
      <c r="E30" s="111">
        <v>34296</v>
      </c>
      <c r="F30" s="111">
        <v>42954</v>
      </c>
      <c r="G30" s="111">
        <v>38354</v>
      </c>
      <c r="H30" s="111">
        <v>59692</v>
      </c>
      <c r="I30" s="62">
        <v>189945</v>
      </c>
      <c r="J30" s="75">
        <f>I30/'ABS Estimated Population'!C4</f>
        <v>7.007732135623386E-2</v>
      </c>
    </row>
    <row r="31" spans="1:10" s="24" customFormat="1" ht="20.100000000000001" customHeight="1" x14ac:dyDescent="0.2">
      <c r="A31" s="144"/>
      <c r="B31" s="22" t="s">
        <v>5</v>
      </c>
      <c r="C31" s="111">
        <v>2425</v>
      </c>
      <c r="D31" s="111">
        <v>7147</v>
      </c>
      <c r="E31" s="111">
        <v>87934</v>
      </c>
      <c r="F31" s="111">
        <v>88256</v>
      </c>
      <c r="G31" s="111">
        <v>63617</v>
      </c>
      <c r="H31" s="111">
        <v>71345</v>
      </c>
      <c r="I31" s="62">
        <v>320724</v>
      </c>
      <c r="J31" s="75">
        <f>I31/'ABS Estimated Population'!C5</f>
        <v>0.14910633549901789</v>
      </c>
    </row>
    <row r="32" spans="1:10" s="24" customFormat="1" ht="20.100000000000001" customHeight="1" x14ac:dyDescent="0.2">
      <c r="A32" s="144"/>
      <c r="B32" s="22" t="s">
        <v>6</v>
      </c>
      <c r="C32" s="111">
        <v>32992</v>
      </c>
      <c r="D32" s="111">
        <v>67002</v>
      </c>
      <c r="E32" s="111">
        <v>77521</v>
      </c>
      <c r="F32" s="111">
        <v>69972</v>
      </c>
      <c r="G32" s="111">
        <v>63345</v>
      </c>
      <c r="H32" s="111">
        <v>109458</v>
      </c>
      <c r="I32" s="62">
        <v>420290</v>
      </c>
      <c r="J32" s="75">
        <f>I32/'ABS Estimated Population'!C6</f>
        <v>0.56455610166281378</v>
      </c>
    </row>
    <row r="33" spans="1:14" s="24" customFormat="1" ht="20.100000000000001" customHeight="1" x14ac:dyDescent="0.2">
      <c r="A33" s="144"/>
      <c r="B33" s="22" t="s">
        <v>7</v>
      </c>
      <c r="C33" s="111">
        <v>941</v>
      </c>
      <c r="D33" s="111">
        <v>3018</v>
      </c>
      <c r="E33" s="111">
        <v>18584</v>
      </c>
      <c r="F33" s="111">
        <v>49839</v>
      </c>
      <c r="G33" s="111">
        <v>52423</v>
      </c>
      <c r="H33" s="111">
        <v>91649</v>
      </c>
      <c r="I33" s="62">
        <v>216454</v>
      </c>
      <c r="J33" s="75">
        <f>I33/'ABS Estimated Population'!C7</f>
        <v>0.18820974064142293</v>
      </c>
      <c r="N33" s="24" t="s">
        <v>28</v>
      </c>
    </row>
    <row r="34" spans="1:14" s="24" customFormat="1" ht="20.100000000000001" customHeight="1" x14ac:dyDescent="0.2">
      <c r="A34" s="144"/>
      <c r="B34" s="22" t="s">
        <v>8</v>
      </c>
      <c r="C34" s="111">
        <v>261</v>
      </c>
      <c r="D34" s="111">
        <v>837</v>
      </c>
      <c r="E34" s="111">
        <v>5186</v>
      </c>
      <c r="F34" s="111">
        <v>14968</v>
      </c>
      <c r="G34" s="111">
        <v>15992</v>
      </c>
      <c r="H34" s="111">
        <v>31745</v>
      </c>
      <c r="I34" s="62">
        <v>68989</v>
      </c>
      <c r="J34" s="75">
        <f>I34/'ABS Estimated Population'!C8</f>
        <v>0.29731639939837701</v>
      </c>
    </row>
    <row r="35" spans="1:14" s="24" customFormat="1" ht="20.100000000000001" customHeight="1" x14ac:dyDescent="0.2">
      <c r="A35" s="144"/>
      <c r="B35" s="22" t="s">
        <v>9</v>
      </c>
      <c r="C35" s="111">
        <v>94</v>
      </c>
      <c r="D35" s="111">
        <v>346</v>
      </c>
      <c r="E35" s="111">
        <v>536</v>
      </c>
      <c r="F35" s="111">
        <v>870</v>
      </c>
      <c r="G35" s="111">
        <v>933</v>
      </c>
      <c r="H35" s="111">
        <v>868</v>
      </c>
      <c r="I35" s="62">
        <v>3647</v>
      </c>
      <c r="J35" s="75">
        <f>I35/'ABS Estimated Population'!C9</f>
        <v>3.6684973947331362E-2</v>
      </c>
    </row>
    <row r="36" spans="1:14" s="24" customFormat="1" ht="20.100000000000001" customHeight="1" x14ac:dyDescent="0.2">
      <c r="A36" s="144"/>
      <c r="B36" s="22" t="s">
        <v>10</v>
      </c>
      <c r="C36" s="111">
        <v>398</v>
      </c>
      <c r="D36" s="111">
        <v>1314</v>
      </c>
      <c r="E36" s="111">
        <v>1911</v>
      </c>
      <c r="F36" s="111">
        <v>2859</v>
      </c>
      <c r="G36" s="111">
        <v>2524</v>
      </c>
      <c r="H36" s="111">
        <v>3189</v>
      </c>
      <c r="I36" s="62">
        <v>12195</v>
      </c>
      <c r="J36" s="75">
        <f>I36/'ABS Estimated Population'!C10</f>
        <v>6.594387065376088E-2</v>
      </c>
    </row>
    <row r="37" spans="1:14" s="24" customFormat="1" ht="20.100000000000001" customHeight="1" x14ac:dyDescent="0.2">
      <c r="A37" s="146" t="s">
        <v>18</v>
      </c>
      <c r="B37" s="146"/>
      <c r="C37" s="63">
        <f>SUM(C29:C36)</f>
        <v>43736</v>
      </c>
      <c r="D37" s="63">
        <f t="shared" ref="D37:I37" si="1">SUM(D29:D36)</f>
        <v>98913</v>
      </c>
      <c r="E37" s="63">
        <f t="shared" si="1"/>
        <v>363953</v>
      </c>
      <c r="F37" s="63">
        <f t="shared" si="1"/>
        <v>478557</v>
      </c>
      <c r="G37" s="63">
        <f t="shared" si="1"/>
        <v>443781</v>
      </c>
      <c r="H37" s="63">
        <f t="shared" si="1"/>
        <v>745351</v>
      </c>
      <c r="I37" s="63">
        <f t="shared" si="1"/>
        <v>2174291</v>
      </c>
      <c r="J37" s="76">
        <f>I37/'ABS Estimated Population'!C11</f>
        <v>0.20513359731078865</v>
      </c>
    </row>
    <row r="38" spans="1:14" s="24" customFormat="1" ht="20.100000000000001" customHeight="1" x14ac:dyDescent="0.2"/>
    <row r="39" spans="1:14" s="24" customFormat="1" ht="20.100000000000001" customHeight="1" x14ac:dyDescent="0.2"/>
    <row r="40" spans="1:14" s="24" customFormat="1" ht="20.100000000000001" customHeight="1" x14ac:dyDescent="0.2">
      <c r="A40" s="146" t="s">
        <v>11</v>
      </c>
      <c r="B40" s="148"/>
      <c r="C40" s="148"/>
      <c r="D40" s="203" t="s">
        <v>20</v>
      </c>
      <c r="E40" s="203"/>
      <c r="F40" s="203"/>
      <c r="G40" s="203"/>
      <c r="H40" s="203"/>
      <c r="I40" s="203"/>
      <c r="J40" s="203"/>
      <c r="K40" s="34"/>
      <c r="L40" s="34"/>
    </row>
    <row r="41" spans="1:14" s="24" customFormat="1" ht="20.100000000000001" customHeight="1" x14ac:dyDescent="0.2">
      <c r="A41" s="148"/>
      <c r="B41" s="148"/>
      <c r="C41" s="148"/>
      <c r="D41" s="72" t="s">
        <v>21</v>
      </c>
      <c r="E41" s="72" t="s">
        <v>12</v>
      </c>
      <c r="F41" s="72" t="s">
        <v>13</v>
      </c>
      <c r="G41" s="72" t="s">
        <v>14</v>
      </c>
      <c r="H41" s="72" t="s">
        <v>15</v>
      </c>
      <c r="I41" s="72" t="s">
        <v>16</v>
      </c>
      <c r="J41" s="72" t="s">
        <v>2</v>
      </c>
    </row>
    <row r="42" spans="1:14" s="24" customFormat="1" ht="20.100000000000001" customHeight="1" x14ac:dyDescent="0.2">
      <c r="A42" s="144" t="s">
        <v>17</v>
      </c>
      <c r="B42" s="145"/>
      <c r="C42" s="22" t="s">
        <v>3</v>
      </c>
      <c r="D42" s="111">
        <v>0</v>
      </c>
      <c r="E42" s="111">
        <v>0</v>
      </c>
      <c r="F42" s="111">
        <v>0</v>
      </c>
      <c r="G42" s="111">
        <v>4</v>
      </c>
      <c r="H42" s="111">
        <v>14</v>
      </c>
      <c r="I42" s="111">
        <v>15</v>
      </c>
      <c r="J42" s="89">
        <v>33</v>
      </c>
    </row>
    <row r="43" spans="1:14" s="24" customFormat="1" ht="20.100000000000001" customHeight="1" x14ac:dyDescent="0.2">
      <c r="A43" s="145"/>
      <c r="B43" s="145"/>
      <c r="C43" s="22" t="s">
        <v>4</v>
      </c>
      <c r="D43" s="111">
        <v>0</v>
      </c>
      <c r="E43" s="111">
        <v>0</v>
      </c>
      <c r="F43" s="111">
        <v>922</v>
      </c>
      <c r="G43" s="111">
        <v>1102</v>
      </c>
      <c r="H43" s="111">
        <v>739</v>
      </c>
      <c r="I43" s="111">
        <v>899</v>
      </c>
      <c r="J43" s="89">
        <v>3662</v>
      </c>
    </row>
    <row r="44" spans="1:14" s="24" customFormat="1" ht="20.100000000000001" customHeight="1" x14ac:dyDescent="0.2">
      <c r="A44" s="145"/>
      <c r="B44" s="145"/>
      <c r="C44" s="22" t="s">
        <v>5</v>
      </c>
      <c r="D44" s="111">
        <v>0</v>
      </c>
      <c r="E44" s="111">
        <v>0</v>
      </c>
      <c r="F44" s="111">
        <v>0</v>
      </c>
      <c r="G44" s="111">
        <v>1</v>
      </c>
      <c r="H44" s="111">
        <v>0</v>
      </c>
      <c r="I44" s="111">
        <v>1</v>
      </c>
      <c r="J44" s="89">
        <v>2</v>
      </c>
    </row>
    <row r="45" spans="1:14" s="24" customFormat="1" ht="20.100000000000001" customHeight="1" x14ac:dyDescent="0.2">
      <c r="A45" s="145"/>
      <c r="B45" s="145"/>
      <c r="C45" s="22" t="s">
        <v>6</v>
      </c>
      <c r="D45" s="111">
        <v>0</v>
      </c>
      <c r="E45" s="111">
        <v>0</v>
      </c>
      <c r="F45" s="111">
        <v>17</v>
      </c>
      <c r="G45" s="111">
        <v>22</v>
      </c>
      <c r="H45" s="111">
        <v>9</v>
      </c>
      <c r="I45" s="111">
        <v>15</v>
      </c>
      <c r="J45" s="89">
        <v>63</v>
      </c>
    </row>
    <row r="46" spans="1:14" s="24" customFormat="1" ht="20.100000000000001" customHeight="1" x14ac:dyDescent="0.2">
      <c r="A46" s="145"/>
      <c r="B46" s="145"/>
      <c r="C46" s="22" t="s">
        <v>7</v>
      </c>
      <c r="D46" s="111">
        <v>0</v>
      </c>
      <c r="E46" s="111">
        <v>0</v>
      </c>
      <c r="F46" s="111">
        <v>160</v>
      </c>
      <c r="G46" s="111">
        <v>384</v>
      </c>
      <c r="H46" s="111">
        <v>289</v>
      </c>
      <c r="I46" s="111">
        <v>447</v>
      </c>
      <c r="J46" s="89">
        <v>1280</v>
      </c>
    </row>
    <row r="47" spans="1:14" s="24" customFormat="1" ht="20.100000000000001" customHeight="1" x14ac:dyDescent="0.2">
      <c r="A47" s="145"/>
      <c r="B47" s="145"/>
      <c r="C47" s="22" t="s">
        <v>8</v>
      </c>
      <c r="D47" s="111">
        <v>0</v>
      </c>
      <c r="E47" s="111">
        <v>0</v>
      </c>
      <c r="F47" s="111">
        <v>0</v>
      </c>
      <c r="G47" s="111">
        <v>0</v>
      </c>
      <c r="H47" s="111">
        <v>0</v>
      </c>
      <c r="I47" s="111">
        <v>0</v>
      </c>
      <c r="J47" s="89">
        <v>0</v>
      </c>
    </row>
    <row r="48" spans="1:14" s="24" customFormat="1" ht="20.100000000000001" customHeight="1" x14ac:dyDescent="0.2">
      <c r="A48" s="145"/>
      <c r="B48" s="145"/>
      <c r="C48" s="22" t="s">
        <v>9</v>
      </c>
      <c r="D48" s="111">
        <v>0</v>
      </c>
      <c r="E48" s="111">
        <v>0</v>
      </c>
      <c r="F48" s="111">
        <v>0</v>
      </c>
      <c r="G48" s="111">
        <v>0</v>
      </c>
      <c r="H48" s="111">
        <v>0</v>
      </c>
      <c r="I48" s="111">
        <v>0</v>
      </c>
      <c r="J48" s="89">
        <v>0</v>
      </c>
    </row>
    <row r="49" spans="1:14" s="24" customFormat="1" ht="20.100000000000001" customHeight="1" x14ac:dyDescent="0.2">
      <c r="A49" s="145"/>
      <c r="B49" s="145"/>
      <c r="C49" s="22" t="s">
        <v>10</v>
      </c>
      <c r="D49" s="111">
        <v>0</v>
      </c>
      <c r="E49" s="111">
        <v>0</v>
      </c>
      <c r="F49" s="111">
        <v>0</v>
      </c>
      <c r="G49" s="111">
        <v>0</v>
      </c>
      <c r="H49" s="111">
        <v>0</v>
      </c>
      <c r="I49" s="111">
        <v>0</v>
      </c>
      <c r="J49" s="89">
        <v>0</v>
      </c>
    </row>
    <row r="50" spans="1:14" s="24" customFormat="1" ht="20.100000000000001" customHeight="1" x14ac:dyDescent="0.2">
      <c r="A50" s="146" t="s">
        <v>18</v>
      </c>
      <c r="B50" s="202"/>
      <c r="C50" s="202"/>
      <c r="D50" s="88">
        <f>SUM(D42:D49)</f>
        <v>0</v>
      </c>
      <c r="E50" s="88">
        <f t="shared" ref="E50:I50" si="2">SUM(E42:E49)</f>
        <v>0</v>
      </c>
      <c r="F50" s="88">
        <f t="shared" si="2"/>
        <v>1099</v>
      </c>
      <c r="G50" s="88">
        <f t="shared" si="2"/>
        <v>1513</v>
      </c>
      <c r="H50" s="88">
        <f t="shared" si="2"/>
        <v>1051</v>
      </c>
      <c r="I50" s="88">
        <f t="shared" si="2"/>
        <v>1377</v>
      </c>
      <c r="J50" s="88">
        <f>SUM(D50:I50)</f>
        <v>5040</v>
      </c>
    </row>
    <row r="51" spans="1:14" s="24" customFormat="1" ht="20.100000000000001" customHeight="1" x14ac:dyDescent="0.2"/>
    <row r="52" spans="1:14" s="13" customFormat="1" ht="20.100000000000001" customHeight="1" x14ac:dyDescent="0.2">
      <c r="A52" s="180" t="s">
        <v>19</v>
      </c>
      <c r="B52" s="181"/>
      <c r="C52" s="181"/>
      <c r="D52" s="181"/>
      <c r="E52" s="181"/>
      <c r="F52" s="181"/>
      <c r="G52" s="181"/>
      <c r="H52" s="181"/>
      <c r="I52" s="181"/>
      <c r="J52" s="181"/>
    </row>
    <row r="53" spans="1:14" s="13" customFormat="1" ht="20.100000000000001" customHeight="1" x14ac:dyDescent="0.2">
      <c r="A53" s="182" t="s">
        <v>51</v>
      </c>
      <c r="B53" s="182"/>
      <c r="C53" s="182"/>
      <c r="D53" s="182"/>
      <c r="E53" s="182"/>
      <c r="F53" s="182"/>
      <c r="G53" s="182"/>
      <c r="H53" s="182"/>
      <c r="I53" s="182"/>
      <c r="J53" s="182"/>
      <c r="K53" s="48"/>
      <c r="L53" s="48"/>
      <c r="M53" s="48"/>
      <c r="N53" s="48"/>
    </row>
    <row r="54" spans="1:14" s="13" customFormat="1" ht="20.100000000000001" customHeight="1" x14ac:dyDescent="0.2">
      <c r="A54" s="182"/>
      <c r="B54" s="182"/>
      <c r="C54" s="182"/>
      <c r="D54" s="182"/>
      <c r="E54" s="182"/>
      <c r="F54" s="182"/>
      <c r="G54" s="182"/>
      <c r="H54" s="182"/>
      <c r="I54" s="182"/>
      <c r="J54" s="182"/>
      <c r="K54" s="48"/>
      <c r="L54" s="48"/>
      <c r="M54" s="48"/>
      <c r="N54" s="48"/>
    </row>
    <row r="55" spans="1:14" s="13" customFormat="1" ht="20.100000000000001" customHeight="1" x14ac:dyDescent="0.2">
      <c r="A55" s="179" t="s">
        <v>33</v>
      </c>
      <c r="B55" s="179"/>
      <c r="C55" s="179"/>
      <c r="D55" s="179"/>
      <c r="E55" s="179"/>
      <c r="F55" s="179"/>
      <c r="G55" s="179"/>
      <c r="H55" s="179"/>
      <c r="I55" s="179"/>
      <c r="J55" s="179"/>
      <c r="K55" s="48"/>
      <c r="L55" s="48"/>
      <c r="M55" s="48"/>
    </row>
    <row r="56" spans="1:14" s="13" customFormat="1" ht="20.100000000000001" customHeight="1" x14ac:dyDescent="0.2">
      <c r="A56" s="184" t="s">
        <v>30</v>
      </c>
      <c r="B56" s="185"/>
      <c r="C56" s="185"/>
      <c r="D56" s="185"/>
      <c r="E56" s="185"/>
      <c r="F56" s="185"/>
      <c r="G56" s="185"/>
      <c r="H56" s="185"/>
      <c r="I56" s="185"/>
      <c r="J56" s="185"/>
      <c r="K56" s="49"/>
      <c r="L56" s="49"/>
      <c r="M56" s="25"/>
    </row>
    <row r="57" spans="1:14" s="13" customFormat="1" ht="12.75" x14ac:dyDescent="0.2">
      <c r="A57" s="182" t="s">
        <v>31</v>
      </c>
      <c r="B57" s="183"/>
      <c r="C57" s="183"/>
      <c r="D57" s="183"/>
      <c r="E57" s="183"/>
      <c r="F57" s="183"/>
      <c r="G57" s="183"/>
      <c r="H57" s="183"/>
      <c r="I57" s="183"/>
      <c r="J57" s="183"/>
      <c r="K57" s="50"/>
      <c r="L57" s="50"/>
      <c r="M57" s="48"/>
    </row>
    <row r="58" spans="1:14" s="13" customFormat="1" ht="20.100000000000001" customHeight="1" x14ac:dyDescent="0.2">
      <c r="A58" s="183"/>
      <c r="B58" s="183"/>
      <c r="C58" s="183"/>
      <c r="D58" s="183"/>
      <c r="E58" s="183"/>
      <c r="F58" s="183"/>
      <c r="G58" s="183"/>
      <c r="H58" s="183"/>
      <c r="I58" s="183"/>
      <c r="J58" s="183"/>
      <c r="K58" s="50"/>
      <c r="L58" s="50"/>
      <c r="M58" s="48"/>
    </row>
    <row r="59" spans="1:14" s="51" customFormat="1" ht="20.100000000000001" customHeight="1" x14ac:dyDescent="0.2">
      <c r="A59" s="177" t="s">
        <v>54</v>
      </c>
      <c r="B59" s="178"/>
      <c r="C59" s="178"/>
      <c r="D59" s="178"/>
      <c r="E59" s="178"/>
      <c r="F59" s="178"/>
      <c r="G59" s="178"/>
      <c r="H59" s="178"/>
      <c r="I59" s="178"/>
      <c r="J59" s="178"/>
      <c r="K59" s="26"/>
      <c r="L59" s="26"/>
    </row>
    <row r="60" spans="1:14" ht="20.100000000000001" customHeight="1" x14ac:dyDescent="0.2">
      <c r="A60" s="71"/>
      <c r="B60" s="71"/>
      <c r="C60" s="71"/>
      <c r="D60" s="71"/>
      <c r="E60" s="71"/>
      <c r="F60" s="71"/>
      <c r="G60" s="71"/>
      <c r="H60" s="71"/>
      <c r="I60" s="71"/>
      <c r="J60" s="71"/>
    </row>
  </sheetData>
  <mergeCells count="22">
    <mergeCell ref="C1:E1"/>
    <mergeCell ref="C14:J14"/>
    <mergeCell ref="C27:J27"/>
    <mergeCell ref="A3:A10"/>
    <mergeCell ref="A11:B11"/>
    <mergeCell ref="A1:B2"/>
    <mergeCell ref="A14:B15"/>
    <mergeCell ref="A16:A23"/>
    <mergeCell ref="A24:B24"/>
    <mergeCell ref="A27:B28"/>
    <mergeCell ref="A50:C50"/>
    <mergeCell ref="D40:J40"/>
    <mergeCell ref="A29:A36"/>
    <mergeCell ref="A37:B37"/>
    <mergeCell ref="A40:C41"/>
    <mergeCell ref="A42:B49"/>
    <mergeCell ref="A59:J59"/>
    <mergeCell ref="A55:J55"/>
    <mergeCell ref="A52:J52"/>
    <mergeCell ref="A53:J54"/>
    <mergeCell ref="A57:J58"/>
    <mergeCell ref="A56:J56"/>
  </mergeCells>
  <phoneticPr fontId="5" type="noConversion"/>
  <pageMargins left="0.74803149606299213" right="0.74803149606299213" top="0.98425196850393704" bottom="0.98425196850393704" header="0.51181102362204722" footer="0.51181102362204722"/>
  <pageSetup paperSize="9" scale="50" orientation="portrait" r:id="rId1"/>
  <headerFooter alignWithMargins="0">
    <oddHeader xml:space="preserve">&amp;C&amp;"Arial,Bold"The Australian Organ Donor  Register
Intent Registrations 
as at 30/06/2024
</oddHeader>
  </headerFooter>
  <ignoredErrors>
    <ignoredError sqref="J16:J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5">
    <pageSetUpPr fitToPage="1"/>
  </sheetPr>
  <dimension ref="A1:N60"/>
  <sheetViews>
    <sheetView view="pageLayout" topLeftCell="A35" zoomScaleNormal="100" workbookViewId="0">
      <selection activeCell="H9" sqref="H9"/>
    </sheetView>
  </sheetViews>
  <sheetFormatPr defaultColWidth="9.140625" defaultRowHeight="20.100000000000001" customHeight="1" x14ac:dyDescent="0.2"/>
  <cols>
    <col min="1" max="2" width="8.7109375" style="26" customWidth="1"/>
    <col min="3" max="28" width="12.7109375" style="26" customWidth="1"/>
    <col min="29" max="16384" width="9.140625" style="26"/>
  </cols>
  <sheetData>
    <row r="1" spans="1:10" s="24" customFormat="1" ht="20.100000000000001" customHeight="1" x14ac:dyDescent="0.2">
      <c r="A1" s="165" t="s">
        <v>11</v>
      </c>
      <c r="B1" s="168"/>
      <c r="C1" s="175"/>
      <c r="D1" s="175"/>
      <c r="E1" s="175"/>
    </row>
    <row r="2" spans="1:10" s="13" customFormat="1" ht="50.1" customHeight="1" x14ac:dyDescent="0.2">
      <c r="A2" s="168"/>
      <c r="B2" s="168"/>
      <c r="C2" s="10" t="s">
        <v>22</v>
      </c>
      <c r="D2" s="10" t="s">
        <v>23</v>
      </c>
      <c r="E2" s="14" t="s">
        <v>24</v>
      </c>
      <c r="F2" s="36"/>
    </row>
    <row r="3" spans="1:10" s="24" customFormat="1" ht="20.100000000000001" customHeight="1" x14ac:dyDescent="0.2">
      <c r="A3" s="171" t="s">
        <v>17</v>
      </c>
      <c r="B3" s="22" t="s">
        <v>3</v>
      </c>
      <c r="C3" s="111">
        <v>1826384</v>
      </c>
      <c r="D3" s="109">
        <v>0.4239</v>
      </c>
      <c r="E3" s="16">
        <f>IF(C3=0,0,(C3-'Jun 24'!C3)/'Jun 24'!C3)</f>
        <v>2.5904877072321708E-4</v>
      </c>
      <c r="F3" s="37"/>
    </row>
    <row r="4" spans="1:10" s="24" customFormat="1" ht="20.100000000000001" customHeight="1" x14ac:dyDescent="0.2">
      <c r="A4" s="171"/>
      <c r="B4" s="22" t="s">
        <v>4</v>
      </c>
      <c r="C4" s="111">
        <v>453575</v>
      </c>
      <c r="D4" s="109">
        <v>0.1053</v>
      </c>
      <c r="E4" s="16">
        <f>IF(C4=0,0,(C4-'Jun 24'!C4)/'Jun 24'!C4)</f>
        <v>9.3787928941851484E-4</v>
      </c>
      <c r="F4" s="37"/>
    </row>
    <row r="5" spans="1:10" s="24" customFormat="1" ht="20.100000000000001" customHeight="1" x14ac:dyDescent="0.2">
      <c r="A5" s="171"/>
      <c r="B5" s="22" t="s">
        <v>5</v>
      </c>
      <c r="C5" s="111">
        <v>629038</v>
      </c>
      <c r="D5" s="109">
        <v>0.14599999999999999</v>
      </c>
      <c r="E5" s="16">
        <f>IF(C5=0,0,(C5-'Jun 24'!C5)/'Jun 24'!C5)</f>
        <v>1.0630679376800293E-3</v>
      </c>
      <c r="F5" s="37"/>
    </row>
    <row r="6" spans="1:10" s="24" customFormat="1" ht="20.100000000000001" customHeight="1" x14ac:dyDescent="0.2">
      <c r="A6" s="171"/>
      <c r="B6" s="22" t="s">
        <v>6</v>
      </c>
      <c r="C6" s="111">
        <v>789150</v>
      </c>
      <c r="D6" s="109">
        <v>0.1832</v>
      </c>
      <c r="E6" s="16">
        <f>IF(C6=0,0,(C6-'Jun 24'!C6)/'Jun 24'!C6)</f>
        <v>1.5140420099066319E-3</v>
      </c>
      <c r="F6" s="37"/>
    </row>
    <row r="7" spans="1:10" s="24" customFormat="1" ht="20.100000000000001" customHeight="1" x14ac:dyDescent="0.2">
      <c r="A7" s="171"/>
      <c r="B7" s="22" t="s">
        <v>7</v>
      </c>
      <c r="C7" s="111">
        <v>435648</v>
      </c>
      <c r="D7" s="109">
        <v>0.1011</v>
      </c>
      <c r="E7" s="16">
        <f>IF(C7=0,0,(C7-'Jun 24'!C7)/'Jun 24'!C7)</f>
        <v>1.6070600443548571E-4</v>
      </c>
      <c r="F7" s="37"/>
    </row>
    <row r="8" spans="1:10" s="24" customFormat="1" ht="20.100000000000001" customHeight="1" x14ac:dyDescent="0.2">
      <c r="A8" s="171"/>
      <c r="B8" s="22" t="s">
        <v>8</v>
      </c>
      <c r="C8" s="111">
        <v>136529</v>
      </c>
      <c r="D8" s="109">
        <v>3.1699999999999999E-2</v>
      </c>
      <c r="E8" s="16">
        <f>IF(C8=0,0,(C8-'Jun 24'!C8)/'Jun 24'!C8)</f>
        <v>1.5383713775016849E-4</v>
      </c>
      <c r="F8" s="37"/>
    </row>
    <row r="9" spans="1:10" s="24" customFormat="1" ht="20.100000000000001" customHeight="1" x14ac:dyDescent="0.2">
      <c r="A9" s="171"/>
      <c r="B9" s="22" t="s">
        <v>9</v>
      </c>
      <c r="C9" s="111">
        <v>8306</v>
      </c>
      <c r="D9" s="109">
        <v>1.9E-3</v>
      </c>
      <c r="E9" s="16">
        <f>IF(C9=0,0,(C9-'Jun 24'!C9)/'Jun 24'!C9)</f>
        <v>2.4084778420038535E-4</v>
      </c>
      <c r="F9" s="37"/>
    </row>
    <row r="10" spans="1:10" s="24" customFormat="1" ht="20.100000000000001" customHeight="1" x14ac:dyDescent="0.2">
      <c r="A10" s="171"/>
      <c r="B10" s="22" t="s">
        <v>10</v>
      </c>
      <c r="C10" s="111">
        <v>29732</v>
      </c>
      <c r="D10" s="109">
        <v>6.8999999999999999E-3</v>
      </c>
      <c r="E10" s="16">
        <f>IF(C10=0,0,(C10-'Jun 24'!C10)/'Jun 24'!C10)</f>
        <v>6.7312870220786211E-4</v>
      </c>
      <c r="F10" s="37"/>
    </row>
    <row r="11" spans="1:10" s="13" customFormat="1" ht="20.100000000000001" customHeight="1" x14ac:dyDescent="0.2">
      <c r="A11" s="146" t="s">
        <v>18</v>
      </c>
      <c r="B11" s="147"/>
      <c r="C11" s="63">
        <f>SUM(C3:C10)</f>
        <v>4308362</v>
      </c>
      <c r="D11" s="20">
        <f>SUM(D3:D10)</f>
        <v>1</v>
      </c>
      <c r="E11" s="21">
        <f>IF(C11=0,0,(C11-'Jun 24'!C11)/'Jun 24'!C11)</f>
        <v>6.6705531774548309E-4</v>
      </c>
      <c r="F11" s="38"/>
    </row>
    <row r="14" spans="1:10" s="24" customFormat="1" ht="20.100000000000001" customHeight="1" x14ac:dyDescent="0.2">
      <c r="A14" s="146" t="s">
        <v>11</v>
      </c>
      <c r="B14" s="146"/>
      <c r="C14" s="160" t="s">
        <v>1</v>
      </c>
      <c r="D14" s="175"/>
      <c r="E14" s="175"/>
      <c r="F14" s="175"/>
      <c r="G14" s="175"/>
      <c r="H14" s="175"/>
      <c r="I14" s="175"/>
      <c r="J14" s="176"/>
    </row>
    <row r="15" spans="1:10"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0" s="24" customFormat="1" ht="20.100000000000001" customHeight="1" x14ac:dyDescent="0.2">
      <c r="A16" s="171" t="s">
        <v>17</v>
      </c>
      <c r="B16" s="22" t="s">
        <v>3</v>
      </c>
      <c r="C16" s="111">
        <v>10216</v>
      </c>
      <c r="D16" s="111">
        <v>19789</v>
      </c>
      <c r="E16" s="111">
        <v>131660</v>
      </c>
      <c r="F16" s="111">
        <v>201820</v>
      </c>
      <c r="G16" s="111">
        <v>194843</v>
      </c>
      <c r="H16" s="111">
        <v>325813</v>
      </c>
      <c r="I16" s="62">
        <v>884141</v>
      </c>
      <c r="J16" s="74">
        <f>I16/'ABS Estimated Population'!D3</f>
        <v>0.2586932223821729</v>
      </c>
    </row>
    <row r="17" spans="1:10" s="24" customFormat="1" ht="20.100000000000001" customHeight="1" x14ac:dyDescent="0.2">
      <c r="A17" s="171"/>
      <c r="B17" s="22" t="s">
        <v>4</v>
      </c>
      <c r="C17" s="111">
        <v>10856</v>
      </c>
      <c r="D17" s="111">
        <v>24465</v>
      </c>
      <c r="E17" s="111">
        <v>44899</v>
      </c>
      <c r="F17" s="111">
        <v>59503</v>
      </c>
      <c r="G17" s="111">
        <v>48205</v>
      </c>
      <c r="H17" s="111">
        <v>71839</v>
      </c>
      <c r="I17" s="62">
        <v>259767</v>
      </c>
      <c r="J17" s="74">
        <f>I17/'ABS Estimated Population'!D4</f>
        <v>9.2189545626668659E-2</v>
      </c>
    </row>
    <row r="18" spans="1:10" s="24" customFormat="1" ht="20.100000000000001" customHeight="1" x14ac:dyDescent="0.2">
      <c r="A18" s="171"/>
      <c r="B18" s="22" t="s">
        <v>5</v>
      </c>
      <c r="C18" s="111">
        <v>8864</v>
      </c>
      <c r="D18" s="111">
        <v>19040</v>
      </c>
      <c r="E18" s="111">
        <v>78680</v>
      </c>
      <c r="F18" s="111">
        <v>78237</v>
      </c>
      <c r="G18" s="111">
        <v>59042</v>
      </c>
      <c r="H18" s="111">
        <v>64199</v>
      </c>
      <c r="I18" s="62">
        <v>308062</v>
      </c>
      <c r="J18" s="74">
        <f>I18/'ABS Estimated Population'!D5</f>
        <v>0.13791815936011689</v>
      </c>
    </row>
    <row r="19" spans="1:10" s="24" customFormat="1" ht="20.100000000000001" customHeight="1" x14ac:dyDescent="0.2">
      <c r="A19" s="171"/>
      <c r="B19" s="22" t="s">
        <v>6</v>
      </c>
      <c r="C19" s="111">
        <v>32870</v>
      </c>
      <c r="D19" s="111">
        <v>56068</v>
      </c>
      <c r="E19" s="111">
        <v>65837</v>
      </c>
      <c r="F19" s="111">
        <v>60879</v>
      </c>
      <c r="G19" s="111">
        <v>57246</v>
      </c>
      <c r="H19" s="111">
        <v>95227</v>
      </c>
      <c r="I19" s="62">
        <v>368127</v>
      </c>
      <c r="J19" s="75">
        <f>I19/'ABS Estimated Population'!D6</f>
        <v>0.47611577003264405</v>
      </c>
    </row>
    <row r="20" spans="1:10" s="24" customFormat="1" ht="20.100000000000001" customHeight="1" x14ac:dyDescent="0.2">
      <c r="A20" s="171"/>
      <c r="B20" s="22" t="s">
        <v>7</v>
      </c>
      <c r="C20" s="111">
        <v>3334</v>
      </c>
      <c r="D20" s="111">
        <v>7867</v>
      </c>
      <c r="E20" s="111">
        <v>20553</v>
      </c>
      <c r="F20" s="111">
        <v>49839</v>
      </c>
      <c r="G20" s="111">
        <v>51886</v>
      </c>
      <c r="H20" s="111">
        <v>84439</v>
      </c>
      <c r="I20" s="62">
        <v>217918</v>
      </c>
      <c r="J20" s="75">
        <f>I20/'ABS Estimated Population'!D7</f>
        <v>0.18830204298185657</v>
      </c>
    </row>
    <row r="21" spans="1:10" s="24" customFormat="1" ht="20.100000000000001" customHeight="1" x14ac:dyDescent="0.2">
      <c r="A21" s="171"/>
      <c r="B21" s="22" t="s">
        <v>8</v>
      </c>
      <c r="C21" s="111">
        <v>1036</v>
      </c>
      <c r="D21" s="111">
        <v>2217</v>
      </c>
      <c r="E21" s="111">
        <v>5674</v>
      </c>
      <c r="F21" s="111">
        <v>14419</v>
      </c>
      <c r="G21" s="111">
        <v>15826</v>
      </c>
      <c r="H21" s="111">
        <v>28335</v>
      </c>
      <c r="I21" s="62">
        <v>67507</v>
      </c>
      <c r="J21" s="75">
        <f>I21/'ABS Estimated Population'!D8</f>
        <v>0.28093385214007782</v>
      </c>
    </row>
    <row r="22" spans="1:10" s="24" customFormat="1" ht="20.100000000000001" customHeight="1" x14ac:dyDescent="0.2">
      <c r="A22" s="171"/>
      <c r="B22" s="22" t="s">
        <v>9</v>
      </c>
      <c r="C22" s="111">
        <v>257</v>
      </c>
      <c r="D22" s="111">
        <v>820</v>
      </c>
      <c r="E22" s="111">
        <v>815</v>
      </c>
      <c r="F22" s="111">
        <v>1113</v>
      </c>
      <c r="G22" s="111">
        <v>895</v>
      </c>
      <c r="H22" s="111">
        <v>762</v>
      </c>
      <c r="I22" s="62">
        <v>4662</v>
      </c>
      <c r="J22" s="75">
        <f>I22/'ABS Estimated Population'!D9</f>
        <v>4.7606404705497915E-2</v>
      </c>
    </row>
    <row r="23" spans="1:10" s="24" customFormat="1" ht="20.100000000000001" customHeight="1" x14ac:dyDescent="0.2">
      <c r="A23" s="171"/>
      <c r="B23" s="22" t="s">
        <v>10</v>
      </c>
      <c r="C23" s="111">
        <v>1168</v>
      </c>
      <c r="D23" s="111">
        <v>2657</v>
      </c>
      <c r="E23" s="111">
        <v>2967</v>
      </c>
      <c r="F23" s="111">
        <v>3918</v>
      </c>
      <c r="G23" s="111">
        <v>3023</v>
      </c>
      <c r="H23" s="111">
        <v>3788</v>
      </c>
      <c r="I23" s="62">
        <v>17521</v>
      </c>
      <c r="J23" s="75">
        <f>I23/'ABS Estimated Population'!D10</f>
        <v>9.0638207617934161E-2</v>
      </c>
    </row>
    <row r="24" spans="1:10" s="24" customFormat="1" ht="20.100000000000001" customHeight="1" x14ac:dyDescent="0.2">
      <c r="A24" s="146" t="s">
        <v>18</v>
      </c>
      <c r="B24" s="147"/>
      <c r="C24" s="63">
        <f>SUM(C16:C23)</f>
        <v>68601</v>
      </c>
      <c r="D24" s="63">
        <f t="shared" ref="D24:I24" si="0">SUM(D16:D23)</f>
        <v>132923</v>
      </c>
      <c r="E24" s="63">
        <f t="shared" si="0"/>
        <v>351085</v>
      </c>
      <c r="F24" s="63">
        <f t="shared" si="0"/>
        <v>469728</v>
      </c>
      <c r="G24" s="63">
        <f t="shared" si="0"/>
        <v>430966</v>
      </c>
      <c r="H24" s="63">
        <f t="shared" si="0"/>
        <v>674402</v>
      </c>
      <c r="I24" s="63">
        <f t="shared" si="0"/>
        <v>2127705</v>
      </c>
      <c r="J24" s="76">
        <f>I24/'ABS Estimated Population'!D11</f>
        <v>0.19464649746906174</v>
      </c>
    </row>
    <row r="27" spans="1:10" s="24" customFormat="1" ht="20.100000000000001" customHeight="1" x14ac:dyDescent="0.2">
      <c r="A27" s="146" t="s">
        <v>11</v>
      </c>
      <c r="B27" s="146"/>
      <c r="C27" s="170" t="s">
        <v>0</v>
      </c>
      <c r="D27" s="170"/>
      <c r="E27" s="170"/>
      <c r="F27" s="170"/>
      <c r="G27" s="170"/>
      <c r="H27" s="170"/>
      <c r="I27" s="170"/>
      <c r="J27" s="148"/>
    </row>
    <row r="28" spans="1:10"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3217</v>
      </c>
      <c r="D29" s="111">
        <v>8119</v>
      </c>
      <c r="E29" s="111">
        <v>136452</v>
      </c>
      <c r="F29" s="111">
        <v>208727</v>
      </c>
      <c r="G29" s="111">
        <v>206698</v>
      </c>
      <c r="H29" s="111">
        <v>378997</v>
      </c>
      <c r="I29" s="62">
        <v>942210</v>
      </c>
      <c r="J29" s="75">
        <f>I29/'ABS Estimated Population'!C3</f>
        <v>0.28320133742230608</v>
      </c>
    </row>
    <row r="30" spans="1:10" s="24" customFormat="1" ht="20.100000000000001" customHeight="1" x14ac:dyDescent="0.2">
      <c r="A30" s="144"/>
      <c r="B30" s="22" t="s">
        <v>4</v>
      </c>
      <c r="C30" s="111">
        <v>3434</v>
      </c>
      <c r="D30" s="111">
        <v>11253</v>
      </c>
      <c r="E30" s="111">
        <v>34006</v>
      </c>
      <c r="F30" s="111">
        <v>43099</v>
      </c>
      <c r="G30" s="111">
        <v>38387</v>
      </c>
      <c r="H30" s="111">
        <v>59967</v>
      </c>
      <c r="I30" s="62">
        <v>190146</v>
      </c>
      <c r="J30" s="75">
        <f>I30/'ABS Estimated Population'!C4</f>
        <v>7.015147725184892E-2</v>
      </c>
    </row>
    <row r="31" spans="1:10" s="24" customFormat="1" ht="20.100000000000001" customHeight="1" x14ac:dyDescent="0.2">
      <c r="A31" s="144"/>
      <c r="B31" s="22" t="s">
        <v>5</v>
      </c>
      <c r="C31" s="111">
        <v>2439</v>
      </c>
      <c r="D31" s="111">
        <v>7193</v>
      </c>
      <c r="E31" s="111">
        <v>87276</v>
      </c>
      <c r="F31" s="111">
        <v>88404</v>
      </c>
      <c r="G31" s="111">
        <v>63919</v>
      </c>
      <c r="H31" s="111">
        <v>71743</v>
      </c>
      <c r="I31" s="62">
        <v>320974</v>
      </c>
      <c r="J31" s="75">
        <f>I31/'ABS Estimated Population'!C5</f>
        <v>0.14922256186148142</v>
      </c>
    </row>
    <row r="32" spans="1:10" s="24" customFormat="1" ht="20.100000000000001" customHeight="1" x14ac:dyDescent="0.2">
      <c r="A32" s="144"/>
      <c r="B32" s="22" t="s">
        <v>6</v>
      </c>
      <c r="C32" s="111">
        <v>32930</v>
      </c>
      <c r="D32" s="111">
        <v>67065</v>
      </c>
      <c r="E32" s="111">
        <v>77549</v>
      </c>
      <c r="F32" s="111">
        <v>70110</v>
      </c>
      <c r="G32" s="111">
        <v>63401</v>
      </c>
      <c r="H32" s="111">
        <v>109905</v>
      </c>
      <c r="I32" s="62">
        <v>420960</v>
      </c>
      <c r="J32" s="75">
        <f>I32/'ABS Estimated Population'!C6</f>
        <v>0.5654560816483335</v>
      </c>
    </row>
    <row r="33" spans="1:12" s="24" customFormat="1" ht="20.100000000000001" customHeight="1" x14ac:dyDescent="0.2">
      <c r="A33" s="144"/>
      <c r="B33" s="22" t="s">
        <v>7</v>
      </c>
      <c r="C33" s="111">
        <v>927</v>
      </c>
      <c r="D33" s="111">
        <v>3014</v>
      </c>
      <c r="E33" s="111">
        <v>18289</v>
      </c>
      <c r="F33" s="111">
        <v>49704</v>
      </c>
      <c r="G33" s="111">
        <v>52432</v>
      </c>
      <c r="H33" s="111">
        <v>92084</v>
      </c>
      <c r="I33" s="62">
        <v>216450</v>
      </c>
      <c r="J33" s="75">
        <f>I33/'ABS Estimated Population'!C7</f>
        <v>0.18820626258621229</v>
      </c>
    </row>
    <row r="34" spans="1:12" s="24" customFormat="1" ht="20.100000000000001" customHeight="1" x14ac:dyDescent="0.2">
      <c r="A34" s="144"/>
      <c r="B34" s="22" t="s">
        <v>8</v>
      </c>
      <c r="C34" s="111">
        <v>263</v>
      </c>
      <c r="D34" s="111">
        <v>853</v>
      </c>
      <c r="E34" s="111">
        <v>5103</v>
      </c>
      <c r="F34" s="111">
        <v>14941</v>
      </c>
      <c r="G34" s="111">
        <v>16009</v>
      </c>
      <c r="H34" s="111">
        <v>31853</v>
      </c>
      <c r="I34" s="62">
        <v>69022</v>
      </c>
      <c r="J34" s="75">
        <f>I34/'ABS Estimated Population'!C8</f>
        <v>0.2974586168704399</v>
      </c>
    </row>
    <row r="35" spans="1:12" s="24" customFormat="1" ht="20.100000000000001" customHeight="1" x14ac:dyDescent="0.2">
      <c r="A35" s="144"/>
      <c r="B35" s="22" t="s">
        <v>9</v>
      </c>
      <c r="C35" s="111">
        <v>92</v>
      </c>
      <c r="D35" s="111">
        <v>348</v>
      </c>
      <c r="E35" s="111">
        <v>535</v>
      </c>
      <c r="F35" s="111">
        <v>862</v>
      </c>
      <c r="G35" s="111">
        <v>928</v>
      </c>
      <c r="H35" s="111">
        <v>879</v>
      </c>
      <c r="I35" s="62">
        <v>3644</v>
      </c>
      <c r="J35" s="75">
        <f>I35/'ABS Estimated Population'!C9</f>
        <v>3.6654797111070878E-2</v>
      </c>
    </row>
    <row r="36" spans="1:12" s="24" customFormat="1" ht="20.100000000000001" customHeight="1" x14ac:dyDescent="0.2">
      <c r="A36" s="144"/>
      <c r="B36" s="22" t="s">
        <v>10</v>
      </c>
      <c r="C36" s="111">
        <v>403</v>
      </c>
      <c r="D36" s="111">
        <v>1311</v>
      </c>
      <c r="E36" s="111">
        <v>1916</v>
      </c>
      <c r="F36" s="111">
        <v>2861</v>
      </c>
      <c r="G36" s="111">
        <v>2524</v>
      </c>
      <c r="H36" s="111">
        <v>3196</v>
      </c>
      <c r="I36" s="62">
        <v>12211</v>
      </c>
      <c r="J36" s="75">
        <f>I36/'ABS Estimated Population'!C10</f>
        <v>6.603038987725085E-2</v>
      </c>
    </row>
    <row r="37" spans="1:12" s="24" customFormat="1" ht="20.100000000000001" customHeight="1" x14ac:dyDescent="0.2">
      <c r="A37" s="146" t="s">
        <v>18</v>
      </c>
      <c r="B37" s="147"/>
      <c r="C37" s="63">
        <f>SUM(C29:C36)</f>
        <v>43705</v>
      </c>
      <c r="D37" s="63">
        <f t="shared" ref="D37:I37" si="1">SUM(D29:D36)</f>
        <v>99156</v>
      </c>
      <c r="E37" s="63">
        <f t="shared" si="1"/>
        <v>361126</v>
      </c>
      <c r="F37" s="63">
        <f t="shared" si="1"/>
        <v>478708</v>
      </c>
      <c r="G37" s="63">
        <f t="shared" si="1"/>
        <v>444298</v>
      </c>
      <c r="H37" s="63">
        <f t="shared" si="1"/>
        <v>748624</v>
      </c>
      <c r="I37" s="63">
        <f t="shared" si="1"/>
        <v>2175617</v>
      </c>
      <c r="J37" s="76">
        <f>I37/'ABS Estimated Population'!C11</f>
        <v>0.20525869884965078</v>
      </c>
    </row>
    <row r="40" spans="1:12" s="24" customFormat="1" ht="20.100000000000001" customHeight="1" x14ac:dyDescent="0.2">
      <c r="A40" s="146" t="s">
        <v>11</v>
      </c>
      <c r="B40" s="148"/>
      <c r="C40" s="148"/>
      <c r="D40" s="160" t="s">
        <v>20</v>
      </c>
      <c r="E40" s="160"/>
      <c r="F40" s="160"/>
      <c r="G40" s="160"/>
      <c r="H40" s="160"/>
      <c r="I40" s="160"/>
      <c r="J40" s="160"/>
      <c r="K40" s="34"/>
      <c r="L40" s="34"/>
    </row>
    <row r="41" spans="1:12" s="24" customFormat="1" ht="20.100000000000001" customHeight="1" x14ac:dyDescent="0.2">
      <c r="A41" s="148"/>
      <c r="B41" s="148"/>
      <c r="C41" s="148"/>
      <c r="D41" s="22" t="s">
        <v>21</v>
      </c>
      <c r="E41" s="22" t="s">
        <v>12</v>
      </c>
      <c r="F41" s="22" t="s">
        <v>13</v>
      </c>
      <c r="G41" s="22" t="s">
        <v>14</v>
      </c>
      <c r="H41" s="22" t="s">
        <v>15</v>
      </c>
      <c r="I41" s="22" t="s">
        <v>16</v>
      </c>
      <c r="J41" s="22" t="s">
        <v>2</v>
      </c>
    </row>
    <row r="42" spans="1:12" s="24" customFormat="1" ht="20.100000000000001" customHeight="1" x14ac:dyDescent="0.2">
      <c r="A42" s="144" t="s">
        <v>17</v>
      </c>
      <c r="B42" s="145"/>
      <c r="C42" s="22" t="s">
        <v>3</v>
      </c>
      <c r="D42" s="112">
        <v>0</v>
      </c>
      <c r="E42" s="112">
        <v>0</v>
      </c>
      <c r="F42" s="112">
        <v>0</v>
      </c>
      <c r="G42" s="112">
        <v>4</v>
      </c>
      <c r="H42" s="112">
        <v>13</v>
      </c>
      <c r="I42" s="112">
        <v>16</v>
      </c>
      <c r="J42" s="130">
        <v>33</v>
      </c>
    </row>
    <row r="43" spans="1:12" s="24" customFormat="1" ht="20.100000000000001" customHeight="1" x14ac:dyDescent="0.2">
      <c r="A43" s="145"/>
      <c r="B43" s="145"/>
      <c r="C43" s="22" t="s">
        <v>4</v>
      </c>
      <c r="D43" s="112">
        <v>0</v>
      </c>
      <c r="E43" s="112">
        <v>0</v>
      </c>
      <c r="F43" s="112">
        <v>907</v>
      </c>
      <c r="G43" s="112">
        <v>1111</v>
      </c>
      <c r="H43" s="112">
        <v>741</v>
      </c>
      <c r="I43" s="112">
        <v>903</v>
      </c>
      <c r="J43" s="130">
        <v>3662</v>
      </c>
    </row>
    <row r="44" spans="1:12" s="24" customFormat="1" ht="20.100000000000001" customHeight="1" x14ac:dyDescent="0.2">
      <c r="A44" s="145"/>
      <c r="B44" s="145"/>
      <c r="C44" s="22" t="s">
        <v>5</v>
      </c>
      <c r="D44" s="112">
        <v>0</v>
      </c>
      <c r="E44" s="112">
        <v>0</v>
      </c>
      <c r="F44" s="112">
        <v>0</v>
      </c>
      <c r="G44" s="112">
        <v>1</v>
      </c>
      <c r="H44" s="112">
        <v>0</v>
      </c>
      <c r="I44" s="112">
        <v>1</v>
      </c>
      <c r="J44" s="130">
        <v>2</v>
      </c>
    </row>
    <row r="45" spans="1:12" s="24" customFormat="1" ht="20.100000000000001" customHeight="1" x14ac:dyDescent="0.2">
      <c r="A45" s="145"/>
      <c r="B45" s="145"/>
      <c r="C45" s="22" t="s">
        <v>6</v>
      </c>
      <c r="D45" s="112">
        <v>0</v>
      </c>
      <c r="E45" s="112">
        <v>0</v>
      </c>
      <c r="F45" s="112">
        <v>17</v>
      </c>
      <c r="G45" s="112">
        <v>22</v>
      </c>
      <c r="H45" s="112">
        <v>9</v>
      </c>
      <c r="I45" s="112">
        <v>15</v>
      </c>
      <c r="J45" s="130">
        <v>63</v>
      </c>
    </row>
    <row r="46" spans="1:12" s="24" customFormat="1" ht="20.100000000000001" customHeight="1" x14ac:dyDescent="0.2">
      <c r="A46" s="145"/>
      <c r="B46" s="145"/>
      <c r="C46" s="22" t="s">
        <v>7</v>
      </c>
      <c r="D46" s="112">
        <v>0</v>
      </c>
      <c r="E46" s="112">
        <v>0</v>
      </c>
      <c r="F46" s="112">
        <v>158</v>
      </c>
      <c r="G46" s="112">
        <v>385</v>
      </c>
      <c r="H46" s="112">
        <v>288</v>
      </c>
      <c r="I46" s="112">
        <v>449</v>
      </c>
      <c r="J46" s="130">
        <v>1280</v>
      </c>
    </row>
    <row r="47" spans="1:12" s="24" customFormat="1" ht="20.100000000000001" customHeight="1" x14ac:dyDescent="0.2">
      <c r="A47" s="145"/>
      <c r="B47" s="145"/>
      <c r="C47" s="22" t="s">
        <v>8</v>
      </c>
      <c r="D47" s="110">
        <v>0</v>
      </c>
      <c r="E47" s="110">
        <v>0</v>
      </c>
      <c r="F47" s="110">
        <v>0</v>
      </c>
      <c r="G47" s="110">
        <v>0</v>
      </c>
      <c r="H47" s="110">
        <v>0</v>
      </c>
      <c r="I47" s="110">
        <v>0</v>
      </c>
      <c r="J47" s="130">
        <v>0</v>
      </c>
    </row>
    <row r="48" spans="1:12" s="24" customFormat="1" ht="20.100000000000001" customHeight="1" x14ac:dyDescent="0.2">
      <c r="A48" s="145"/>
      <c r="B48" s="145"/>
      <c r="C48" s="22" t="s">
        <v>9</v>
      </c>
      <c r="D48" s="110">
        <v>0</v>
      </c>
      <c r="E48" s="110">
        <v>0</v>
      </c>
      <c r="F48" s="110">
        <v>0</v>
      </c>
      <c r="G48" s="110">
        <v>0</v>
      </c>
      <c r="H48" s="110">
        <v>0</v>
      </c>
      <c r="I48" s="110">
        <v>0</v>
      </c>
      <c r="J48" s="130">
        <v>0</v>
      </c>
    </row>
    <row r="49" spans="1:14" s="24" customFormat="1" ht="20.100000000000001" customHeight="1" x14ac:dyDescent="0.2">
      <c r="A49" s="145"/>
      <c r="B49" s="145"/>
      <c r="C49" s="22" t="s">
        <v>10</v>
      </c>
      <c r="D49" s="110">
        <v>0</v>
      </c>
      <c r="E49" s="110">
        <v>0</v>
      </c>
      <c r="F49" s="110">
        <v>0</v>
      </c>
      <c r="G49" s="110">
        <v>0</v>
      </c>
      <c r="H49" s="110">
        <v>0</v>
      </c>
      <c r="I49" s="110">
        <v>0</v>
      </c>
      <c r="J49" s="130">
        <v>0</v>
      </c>
    </row>
    <row r="50" spans="1:14" s="24" customFormat="1" ht="20.100000000000001" customHeight="1" x14ac:dyDescent="0.2">
      <c r="A50" s="146" t="s">
        <v>18</v>
      </c>
      <c r="B50" s="148"/>
      <c r="C50" s="148"/>
      <c r="D50" s="63">
        <f t="shared" ref="D50:J50" si="2">SUM(D42:D49)</f>
        <v>0</v>
      </c>
      <c r="E50" s="63">
        <f t="shared" si="2"/>
        <v>0</v>
      </c>
      <c r="F50" s="63">
        <f t="shared" si="2"/>
        <v>1082</v>
      </c>
      <c r="G50" s="63">
        <f t="shared" si="2"/>
        <v>1523</v>
      </c>
      <c r="H50" s="63">
        <f t="shared" si="2"/>
        <v>1051</v>
      </c>
      <c r="I50" s="63">
        <f t="shared" si="2"/>
        <v>1384</v>
      </c>
      <c r="J50" s="63">
        <f t="shared" si="2"/>
        <v>5040</v>
      </c>
    </row>
    <row r="51" spans="1:14" s="24" customFormat="1" ht="20.100000000000001" customHeight="1" x14ac:dyDescent="0.2"/>
    <row r="52" spans="1:14" s="13" customFormat="1" ht="20.100000000000001" customHeight="1" x14ac:dyDescent="0.2">
      <c r="A52" s="180" t="s">
        <v>19</v>
      </c>
      <c r="B52" s="181"/>
      <c r="C52" s="181"/>
      <c r="D52" s="181"/>
      <c r="E52" s="181"/>
      <c r="F52" s="181"/>
      <c r="G52" s="181"/>
      <c r="H52" s="181"/>
      <c r="I52" s="181"/>
      <c r="J52" s="181"/>
    </row>
    <row r="53" spans="1:14" s="13" customFormat="1" ht="20.100000000000001" customHeight="1" x14ac:dyDescent="0.2">
      <c r="A53" s="182" t="s">
        <v>51</v>
      </c>
      <c r="B53" s="182"/>
      <c r="C53" s="182"/>
      <c r="D53" s="182"/>
      <c r="E53" s="182"/>
      <c r="F53" s="182"/>
      <c r="G53" s="182"/>
      <c r="H53" s="182"/>
      <c r="I53" s="182"/>
      <c r="J53" s="182"/>
      <c r="K53" s="48"/>
      <c r="L53" s="48"/>
      <c r="M53" s="48"/>
      <c r="N53" s="48"/>
    </row>
    <row r="54" spans="1:14" s="13" customFormat="1" ht="20.100000000000001" customHeight="1" x14ac:dyDescent="0.2">
      <c r="A54" s="182"/>
      <c r="B54" s="182"/>
      <c r="C54" s="182"/>
      <c r="D54" s="182"/>
      <c r="E54" s="182"/>
      <c r="F54" s="182"/>
      <c r="G54" s="182"/>
      <c r="H54" s="182"/>
      <c r="I54" s="182"/>
      <c r="J54" s="182"/>
      <c r="K54" s="48"/>
      <c r="L54" s="48"/>
      <c r="M54" s="48"/>
      <c r="N54" s="48"/>
    </row>
    <row r="55" spans="1:14" s="13" customFormat="1" ht="20.100000000000001" customHeight="1" x14ac:dyDescent="0.2">
      <c r="A55" s="179" t="s">
        <v>33</v>
      </c>
      <c r="B55" s="179"/>
      <c r="C55" s="179"/>
      <c r="D55" s="179"/>
      <c r="E55" s="179"/>
      <c r="F55" s="179"/>
      <c r="G55" s="179"/>
      <c r="H55" s="179"/>
      <c r="I55" s="179"/>
      <c r="J55" s="179"/>
      <c r="K55" s="48"/>
      <c r="L55" s="48"/>
      <c r="M55" s="48"/>
    </row>
    <row r="56" spans="1:14" s="13" customFormat="1" ht="20.100000000000001" customHeight="1" x14ac:dyDescent="0.2">
      <c r="A56" s="184" t="s">
        <v>30</v>
      </c>
      <c r="B56" s="185"/>
      <c r="C56" s="185"/>
      <c r="D56" s="185"/>
      <c r="E56" s="185"/>
      <c r="F56" s="185"/>
      <c r="G56" s="185"/>
      <c r="H56" s="185"/>
      <c r="I56" s="185"/>
      <c r="J56" s="185"/>
      <c r="K56" s="49"/>
      <c r="L56" s="49"/>
      <c r="M56" s="25"/>
    </row>
    <row r="57" spans="1:14" s="13" customFormat="1" ht="12.75" x14ac:dyDescent="0.2">
      <c r="A57" s="182" t="s">
        <v>31</v>
      </c>
      <c r="B57" s="183"/>
      <c r="C57" s="183"/>
      <c r="D57" s="183"/>
      <c r="E57" s="183"/>
      <c r="F57" s="183"/>
      <c r="G57" s="183"/>
      <c r="H57" s="183"/>
      <c r="I57" s="183"/>
      <c r="J57" s="183"/>
      <c r="K57" s="50"/>
      <c r="L57" s="50"/>
      <c r="M57" s="48"/>
    </row>
    <row r="58" spans="1:14" s="13" customFormat="1" ht="20.100000000000001" customHeight="1" x14ac:dyDescent="0.2">
      <c r="A58" s="183"/>
      <c r="B58" s="183"/>
      <c r="C58" s="183"/>
      <c r="D58" s="183"/>
      <c r="E58" s="183"/>
      <c r="F58" s="183"/>
      <c r="G58" s="183"/>
      <c r="H58" s="183"/>
      <c r="I58" s="183"/>
      <c r="J58" s="183"/>
      <c r="K58" s="50"/>
      <c r="L58" s="50"/>
      <c r="M58" s="48"/>
    </row>
    <row r="59" spans="1:14" s="51" customFormat="1" ht="20.100000000000001" customHeight="1" x14ac:dyDescent="0.2">
      <c r="A59" s="177" t="s">
        <v>55</v>
      </c>
      <c r="B59" s="178"/>
      <c r="C59" s="178"/>
      <c r="D59" s="178"/>
      <c r="E59" s="178"/>
      <c r="F59" s="178"/>
      <c r="G59" s="178"/>
      <c r="H59" s="178"/>
      <c r="I59" s="178"/>
      <c r="J59" s="178"/>
      <c r="K59" s="26"/>
      <c r="L59" s="26"/>
    </row>
    <row r="60" spans="1:14" ht="20.100000000000001" customHeight="1" x14ac:dyDescent="0.2">
      <c r="A60" s="71"/>
      <c r="B60" s="71"/>
      <c r="C60" s="71"/>
      <c r="D60" s="71"/>
      <c r="E60" s="71"/>
      <c r="F60" s="71"/>
      <c r="G60" s="71"/>
      <c r="H60" s="71"/>
      <c r="I60" s="71"/>
      <c r="J60" s="71"/>
    </row>
  </sheetData>
  <mergeCells count="22">
    <mergeCell ref="C1:E1"/>
    <mergeCell ref="A1:B2"/>
    <mergeCell ref="A24:B24"/>
    <mergeCell ref="C14:J14"/>
    <mergeCell ref="A14:B15"/>
    <mergeCell ref="A16:A23"/>
    <mergeCell ref="A3:A10"/>
    <mergeCell ref="A11:B11"/>
    <mergeCell ref="A50:C50"/>
    <mergeCell ref="C27:J27"/>
    <mergeCell ref="A27:B28"/>
    <mergeCell ref="D40:J40"/>
    <mergeCell ref="A40:C41"/>
    <mergeCell ref="A29:A36"/>
    <mergeCell ref="A37:B37"/>
    <mergeCell ref="A42:B49"/>
    <mergeCell ref="A59:J59"/>
    <mergeCell ref="A55:J55"/>
    <mergeCell ref="A52:J52"/>
    <mergeCell ref="A53:J54"/>
    <mergeCell ref="A57:J58"/>
    <mergeCell ref="A56:J56"/>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31/07/2024
</oddHeader>
  </headerFooter>
  <ignoredErrors>
    <ignoredError sqref="J16:J1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pageSetUpPr fitToPage="1"/>
  </sheetPr>
  <dimension ref="A1:N60"/>
  <sheetViews>
    <sheetView view="pageLayout" zoomScaleNormal="100" workbookViewId="0">
      <selection activeCell="C11" sqref="C11"/>
    </sheetView>
  </sheetViews>
  <sheetFormatPr defaultColWidth="9.140625" defaultRowHeight="20.100000000000001" customHeight="1" x14ac:dyDescent="0.2"/>
  <cols>
    <col min="1" max="2" width="8.7109375" style="26" customWidth="1"/>
    <col min="3" max="21" width="12.7109375" style="26" customWidth="1"/>
    <col min="22" max="16384" width="9.140625" style="26"/>
  </cols>
  <sheetData>
    <row r="1" spans="1:11" s="24" customFormat="1" ht="20.100000000000001" customHeight="1" x14ac:dyDescent="0.2">
      <c r="A1" s="165" t="s">
        <v>11</v>
      </c>
      <c r="B1" s="168"/>
      <c r="C1" s="172"/>
      <c r="D1" s="173"/>
      <c r="E1" s="174"/>
    </row>
    <row r="2" spans="1:11" s="13" customFormat="1" ht="50.1" customHeight="1" x14ac:dyDescent="0.2">
      <c r="A2" s="168"/>
      <c r="B2" s="168"/>
      <c r="C2" s="10" t="s">
        <v>22</v>
      </c>
      <c r="D2" s="10" t="s">
        <v>23</v>
      </c>
      <c r="E2" s="14" t="s">
        <v>24</v>
      </c>
      <c r="F2" s="36"/>
    </row>
    <row r="3" spans="1:11" s="24" customFormat="1" ht="20.100000000000001" customHeight="1" x14ac:dyDescent="0.2">
      <c r="A3" s="171" t="s">
        <v>17</v>
      </c>
      <c r="B3" s="22" t="s">
        <v>3</v>
      </c>
      <c r="C3" s="111">
        <v>1827033</v>
      </c>
      <c r="D3" s="109">
        <v>0.42359999999999998</v>
      </c>
      <c r="E3" s="16">
        <f>IF(C3=0,0,(C3-'Jul 24'!C3)/'Jul 24'!C3)</f>
        <v>3.5534695879946385E-4</v>
      </c>
      <c r="F3" s="37"/>
      <c r="I3" s="30"/>
      <c r="J3" s="52"/>
    </row>
    <row r="4" spans="1:11" s="24" customFormat="1" ht="20.100000000000001" customHeight="1" x14ac:dyDescent="0.2">
      <c r="A4" s="171"/>
      <c r="B4" s="22" t="s">
        <v>4</v>
      </c>
      <c r="C4" s="111">
        <v>454175</v>
      </c>
      <c r="D4" s="109">
        <v>0.1053</v>
      </c>
      <c r="E4" s="16">
        <f>IF(C4=0,0,(C4-'Jul 24'!C4)/'Jul 24'!C4)</f>
        <v>1.3228242297304747E-3</v>
      </c>
      <c r="F4" s="37"/>
      <c r="I4" s="30"/>
      <c r="J4" s="52"/>
    </row>
    <row r="5" spans="1:11" s="24" customFormat="1" ht="20.100000000000001" customHeight="1" x14ac:dyDescent="0.2">
      <c r="A5" s="171"/>
      <c r="B5" s="22" t="s">
        <v>5</v>
      </c>
      <c r="C5" s="111">
        <v>630531</v>
      </c>
      <c r="D5" s="109">
        <v>0.1462</v>
      </c>
      <c r="E5" s="16">
        <f>IF(C5=0,0,(C5-'Jul 24'!C5)/'Jul 24'!C5)</f>
        <v>2.3734655140071029E-3</v>
      </c>
      <c r="F5" s="37"/>
      <c r="I5" s="30"/>
      <c r="J5" s="52"/>
    </row>
    <row r="6" spans="1:11" s="24" customFormat="1" ht="20.100000000000001" customHeight="1" x14ac:dyDescent="0.2">
      <c r="A6" s="171"/>
      <c r="B6" s="22" t="s">
        <v>6</v>
      </c>
      <c r="C6" s="111">
        <v>790827</v>
      </c>
      <c r="D6" s="109">
        <v>0.18340000000000001</v>
      </c>
      <c r="E6" s="16">
        <f>IF(C6=0,0,(C6-'Jul 24'!C6)/'Jul 24'!C6)</f>
        <v>2.1250712792244822E-3</v>
      </c>
      <c r="F6" s="37"/>
      <c r="I6" s="30"/>
      <c r="J6" s="52"/>
    </row>
    <row r="7" spans="1:11" s="24" customFormat="1" ht="20.100000000000001" customHeight="1" x14ac:dyDescent="0.2">
      <c r="A7" s="171"/>
      <c r="B7" s="22" t="s">
        <v>7</v>
      </c>
      <c r="C7" s="111">
        <v>435761</v>
      </c>
      <c r="D7" s="109">
        <v>0.10100000000000001</v>
      </c>
      <c r="E7" s="16">
        <f>IF(C7=0,0,(C7-'Jul 24'!C7)/'Jul 24'!C7)</f>
        <v>2.5938372263846043E-4</v>
      </c>
      <c r="F7" s="37"/>
      <c r="I7" s="30"/>
      <c r="J7" s="52"/>
    </row>
    <row r="8" spans="1:11" s="24" customFormat="1" ht="20.100000000000001" customHeight="1" x14ac:dyDescent="0.2">
      <c r="A8" s="171"/>
      <c r="B8" s="22" t="s">
        <v>8</v>
      </c>
      <c r="C8" s="111">
        <v>136574</v>
      </c>
      <c r="D8" s="109">
        <v>3.1699999999999999E-2</v>
      </c>
      <c r="E8" s="16">
        <f>IF(C8=0,0,(C8-'Jul 24'!C8)/'Jul 24'!C8)</f>
        <v>3.2960030469717059E-4</v>
      </c>
      <c r="F8" s="37"/>
      <c r="I8" s="30"/>
      <c r="J8" s="52"/>
    </row>
    <row r="9" spans="1:11" s="24" customFormat="1" ht="20.100000000000001" customHeight="1" x14ac:dyDescent="0.2">
      <c r="A9" s="171"/>
      <c r="B9" s="22" t="s">
        <v>9</v>
      </c>
      <c r="C9" s="111">
        <v>8312</v>
      </c>
      <c r="D9" s="109">
        <v>1.9E-3</v>
      </c>
      <c r="E9" s="16">
        <f>IF(C9=0,0,(C9-'Jul 24'!C9)/'Jul 24'!C9)</f>
        <v>7.2236937153864679E-4</v>
      </c>
      <c r="F9" s="37"/>
      <c r="I9" s="30"/>
      <c r="J9" s="52"/>
    </row>
    <row r="10" spans="1:11" s="24" customFormat="1" ht="20.100000000000001" customHeight="1" x14ac:dyDescent="0.2">
      <c r="A10" s="171"/>
      <c r="B10" s="22" t="s">
        <v>10</v>
      </c>
      <c r="C10" s="111">
        <v>29805</v>
      </c>
      <c r="D10" s="109">
        <v>6.8999999999999999E-3</v>
      </c>
      <c r="E10" s="16">
        <f>IF(C10=0,0,(C10-'Jul 24'!C10)/'Jul 24'!C10)</f>
        <v>2.4552670523341853E-3</v>
      </c>
      <c r="F10" s="37"/>
      <c r="I10" s="30"/>
      <c r="J10" s="52"/>
    </row>
    <row r="11" spans="1:11" s="24" customFormat="1" ht="20.100000000000001" customHeight="1" x14ac:dyDescent="0.2">
      <c r="A11" s="146" t="s">
        <v>18</v>
      </c>
      <c r="B11" s="147"/>
      <c r="C11" s="47">
        <f>SUM(C3:C10)</f>
        <v>4313018</v>
      </c>
      <c r="D11" s="20">
        <f>SUM(D3:D10)</f>
        <v>0.99999999999999989</v>
      </c>
      <c r="E11" s="21">
        <f>IF(C11=0,0,(C11-'Jul 24'!C11)/'Jul 24'!C11)</f>
        <v>1.0806891342928007E-3</v>
      </c>
      <c r="F11" s="38"/>
      <c r="G11" s="13"/>
      <c r="H11" s="13"/>
      <c r="I11" s="53"/>
    </row>
    <row r="12" spans="1:11" s="24" customFormat="1" ht="20.100000000000001" customHeight="1" x14ac:dyDescent="0.2"/>
    <row r="14" spans="1:11" s="24" customFormat="1" ht="20.100000000000001" customHeight="1" x14ac:dyDescent="0.2">
      <c r="A14" s="146" t="s">
        <v>11</v>
      </c>
      <c r="B14" s="146"/>
      <c r="C14" s="161" t="s">
        <v>1</v>
      </c>
      <c r="D14" s="173"/>
      <c r="E14" s="173"/>
      <c r="F14" s="173"/>
      <c r="G14" s="173"/>
      <c r="H14" s="173"/>
      <c r="I14" s="173"/>
      <c r="J14" s="201"/>
    </row>
    <row r="15" spans="1:11"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1" s="24" customFormat="1" ht="20.100000000000001" customHeight="1" x14ac:dyDescent="0.2">
      <c r="A16" s="171" t="s">
        <v>17</v>
      </c>
      <c r="B16" s="22" t="s">
        <v>3</v>
      </c>
      <c r="C16" s="29">
        <v>10224</v>
      </c>
      <c r="D16" s="55">
        <v>20063</v>
      </c>
      <c r="E16" s="55">
        <v>130445</v>
      </c>
      <c r="F16" s="55">
        <v>201439</v>
      </c>
      <c r="G16" s="55">
        <v>195017</v>
      </c>
      <c r="H16" s="55">
        <v>327367</v>
      </c>
      <c r="I16" s="55">
        <v>884555</v>
      </c>
      <c r="J16" s="74">
        <f>I16/'ABS Estimated Population'!D3</f>
        <v>0.25881435576934331</v>
      </c>
      <c r="K16" s="31"/>
    </row>
    <row r="17" spans="1:11" s="24" customFormat="1" ht="20.100000000000001" customHeight="1" x14ac:dyDescent="0.2">
      <c r="A17" s="171"/>
      <c r="B17" s="22" t="s">
        <v>4</v>
      </c>
      <c r="C17" s="29">
        <v>10793</v>
      </c>
      <c r="D17" s="55">
        <v>24699</v>
      </c>
      <c r="E17" s="55">
        <v>44480</v>
      </c>
      <c r="F17" s="55">
        <v>59630</v>
      </c>
      <c r="G17" s="55">
        <v>48347</v>
      </c>
      <c r="H17" s="55">
        <v>72175</v>
      </c>
      <c r="I17" s="55">
        <v>260124</v>
      </c>
      <c r="J17" s="74">
        <f>I17/'ABS Estimated Population'!D4</f>
        <v>9.2316242504211693E-2</v>
      </c>
      <c r="K17" s="31"/>
    </row>
    <row r="18" spans="1:11" s="24" customFormat="1" ht="20.100000000000001" customHeight="1" x14ac:dyDescent="0.2">
      <c r="A18" s="171"/>
      <c r="B18" s="22" t="s">
        <v>5</v>
      </c>
      <c r="C18" s="29">
        <v>8842</v>
      </c>
      <c r="D18" s="55">
        <v>19333</v>
      </c>
      <c r="E18" s="55">
        <v>78337</v>
      </c>
      <c r="F18" s="55">
        <v>78423</v>
      </c>
      <c r="G18" s="55">
        <v>59404</v>
      </c>
      <c r="H18" s="55">
        <v>64654</v>
      </c>
      <c r="I18" s="55">
        <v>308993</v>
      </c>
      <c r="J18" s="74">
        <f>I18/'ABS Estimated Population'!D5</f>
        <v>0.13833496443949789</v>
      </c>
      <c r="K18" s="31"/>
    </row>
    <row r="19" spans="1:11" s="24" customFormat="1" ht="20.100000000000001" customHeight="1" x14ac:dyDescent="0.2">
      <c r="A19" s="171"/>
      <c r="B19" s="22" t="s">
        <v>6</v>
      </c>
      <c r="C19" s="29">
        <v>32907</v>
      </c>
      <c r="D19" s="55">
        <v>56245</v>
      </c>
      <c r="E19" s="55">
        <v>65928</v>
      </c>
      <c r="F19" s="55">
        <v>60915</v>
      </c>
      <c r="G19" s="55">
        <v>57320</v>
      </c>
      <c r="H19" s="55">
        <v>95680</v>
      </c>
      <c r="I19" s="55">
        <v>368995</v>
      </c>
      <c r="J19" s="75">
        <f>I19/'ABS Estimated Population'!D6</f>
        <v>0.47723839480178171</v>
      </c>
      <c r="K19" s="31"/>
    </row>
    <row r="20" spans="1:11" s="24" customFormat="1" ht="20.100000000000001" customHeight="1" x14ac:dyDescent="0.2">
      <c r="A20" s="171"/>
      <c r="B20" s="22" t="s">
        <v>7</v>
      </c>
      <c r="C20" s="29">
        <v>3293</v>
      </c>
      <c r="D20" s="55">
        <v>7927</v>
      </c>
      <c r="E20" s="55">
        <v>20322</v>
      </c>
      <c r="F20" s="55">
        <v>49699</v>
      </c>
      <c r="G20" s="55">
        <v>51900</v>
      </c>
      <c r="H20" s="55">
        <v>84846</v>
      </c>
      <c r="I20" s="55">
        <v>217987</v>
      </c>
      <c r="J20" s="75">
        <f>I20/'ABS Estimated Population'!D7</f>
        <v>0.18836166559662795</v>
      </c>
      <c r="K20" s="31"/>
    </row>
    <row r="21" spans="1:11" s="24" customFormat="1" ht="20.100000000000001" customHeight="1" x14ac:dyDescent="0.2">
      <c r="A21" s="171"/>
      <c r="B21" s="22" t="s">
        <v>8</v>
      </c>
      <c r="C21" s="29">
        <v>1026</v>
      </c>
      <c r="D21" s="55">
        <v>2236</v>
      </c>
      <c r="E21" s="55">
        <v>5603</v>
      </c>
      <c r="F21" s="55">
        <v>14385</v>
      </c>
      <c r="G21" s="55">
        <v>15807</v>
      </c>
      <c r="H21" s="55">
        <v>28481</v>
      </c>
      <c r="I21" s="55">
        <v>67538</v>
      </c>
      <c r="J21" s="75">
        <f>I21/'ABS Estimated Population'!D8</f>
        <v>0.28106286023429533</v>
      </c>
      <c r="K21" s="31"/>
    </row>
    <row r="22" spans="1:11" s="24" customFormat="1" ht="20.100000000000001" customHeight="1" x14ac:dyDescent="0.2">
      <c r="A22" s="171"/>
      <c r="B22" s="22" t="s">
        <v>9</v>
      </c>
      <c r="C22" s="29">
        <v>259</v>
      </c>
      <c r="D22" s="55">
        <v>828</v>
      </c>
      <c r="E22" s="55">
        <v>804</v>
      </c>
      <c r="F22" s="55">
        <v>1117</v>
      </c>
      <c r="G22" s="55">
        <v>899</v>
      </c>
      <c r="H22" s="55">
        <v>766</v>
      </c>
      <c r="I22" s="55">
        <v>4673</v>
      </c>
      <c r="J22" s="75">
        <f>I22/'ABS Estimated Population'!D9</f>
        <v>4.7718732129727964E-2</v>
      </c>
      <c r="K22" s="31"/>
    </row>
    <row r="23" spans="1:11" s="24" customFormat="1" ht="20.100000000000001" customHeight="1" x14ac:dyDescent="0.2">
      <c r="A23" s="171"/>
      <c r="B23" s="22" t="s">
        <v>10</v>
      </c>
      <c r="C23" s="29">
        <v>1157</v>
      </c>
      <c r="D23" s="55">
        <v>2684</v>
      </c>
      <c r="E23" s="55">
        <v>2961</v>
      </c>
      <c r="F23" s="55">
        <v>3916</v>
      </c>
      <c r="G23" s="55">
        <v>3034</v>
      </c>
      <c r="H23" s="55">
        <v>3809</v>
      </c>
      <c r="I23" s="55">
        <v>17561</v>
      </c>
      <c r="J23" s="75">
        <f>I23/'ABS Estimated Population'!D10</f>
        <v>9.0845132354234456E-2</v>
      </c>
      <c r="K23" s="31"/>
    </row>
    <row r="24" spans="1:11" s="24" customFormat="1" ht="20.100000000000001" customHeight="1" x14ac:dyDescent="0.2">
      <c r="A24" s="146" t="s">
        <v>18</v>
      </c>
      <c r="B24" s="147"/>
      <c r="C24" s="47">
        <f t="shared" ref="C24:I24" si="0">SUM(C16:C23)</f>
        <v>68501</v>
      </c>
      <c r="D24" s="47">
        <f t="shared" si="0"/>
        <v>134015</v>
      </c>
      <c r="E24" s="47">
        <f t="shared" si="0"/>
        <v>348880</v>
      </c>
      <c r="F24" s="47">
        <f t="shared" si="0"/>
        <v>469524</v>
      </c>
      <c r="G24" s="47">
        <f t="shared" si="0"/>
        <v>431728</v>
      </c>
      <c r="H24" s="47">
        <f t="shared" si="0"/>
        <v>677778</v>
      </c>
      <c r="I24" s="47">
        <f t="shared" si="0"/>
        <v>2130426</v>
      </c>
      <c r="J24" s="76">
        <f>I24/'ABS Estimated Population'!D11</f>
        <v>0.19489541972078991</v>
      </c>
    </row>
    <row r="27" spans="1:11" s="24" customFormat="1" ht="20.100000000000001" customHeight="1" x14ac:dyDescent="0.2">
      <c r="A27" s="146" t="s">
        <v>11</v>
      </c>
      <c r="B27" s="146"/>
      <c r="C27" s="163" t="s">
        <v>0</v>
      </c>
      <c r="D27" s="164"/>
      <c r="E27" s="164"/>
      <c r="F27" s="164"/>
      <c r="G27" s="164"/>
      <c r="H27" s="164"/>
      <c r="I27" s="164"/>
      <c r="J27" s="200"/>
    </row>
    <row r="28" spans="1:11"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1" s="24" customFormat="1" ht="20.100000000000001" customHeight="1" x14ac:dyDescent="0.2">
      <c r="A29" s="144" t="s">
        <v>17</v>
      </c>
      <c r="B29" s="22" t="s">
        <v>3</v>
      </c>
      <c r="C29" s="29">
        <v>3242</v>
      </c>
      <c r="D29" s="55">
        <v>8238</v>
      </c>
      <c r="E29" s="55">
        <v>134966</v>
      </c>
      <c r="F29" s="55">
        <v>208505</v>
      </c>
      <c r="G29" s="55">
        <v>206873</v>
      </c>
      <c r="H29" s="55">
        <v>380621</v>
      </c>
      <c r="I29" s="55">
        <v>942445</v>
      </c>
      <c r="J29" s="75">
        <f>I29/'ABS Estimated Population'!C3</f>
        <v>0.28327197169098739</v>
      </c>
      <c r="K29" s="31"/>
    </row>
    <row r="30" spans="1:11" s="24" customFormat="1" ht="20.100000000000001" customHeight="1" x14ac:dyDescent="0.2">
      <c r="A30" s="144"/>
      <c r="B30" s="22" t="s">
        <v>4</v>
      </c>
      <c r="C30" s="29">
        <v>3436</v>
      </c>
      <c r="D30" s="55">
        <v>11299</v>
      </c>
      <c r="E30" s="55">
        <v>33704</v>
      </c>
      <c r="F30" s="55">
        <v>43229</v>
      </c>
      <c r="G30" s="55">
        <v>38421</v>
      </c>
      <c r="H30" s="55">
        <v>60300</v>
      </c>
      <c r="I30" s="55">
        <v>190389</v>
      </c>
      <c r="J30" s="75">
        <f>I30/'ABS Estimated Population'!C4</f>
        <v>7.0241128409234285E-2</v>
      </c>
      <c r="K30" s="31"/>
    </row>
    <row r="31" spans="1:11" s="24" customFormat="1" ht="20.100000000000001" customHeight="1" x14ac:dyDescent="0.2">
      <c r="A31" s="144"/>
      <c r="B31" s="22" t="s">
        <v>5</v>
      </c>
      <c r="C31" s="29">
        <v>2447</v>
      </c>
      <c r="D31" s="55">
        <v>7295</v>
      </c>
      <c r="E31" s="55">
        <v>86732</v>
      </c>
      <c r="F31" s="55">
        <v>88543</v>
      </c>
      <c r="G31" s="55">
        <v>64245</v>
      </c>
      <c r="H31" s="55">
        <v>72274</v>
      </c>
      <c r="I31" s="55">
        <v>321536</v>
      </c>
      <c r="J31" s="75">
        <f>I31/'ABS Estimated Population'!C5</f>
        <v>0.14948383872429943</v>
      </c>
      <c r="K31" s="31"/>
    </row>
    <row r="32" spans="1:11" s="24" customFormat="1" ht="20.100000000000001" customHeight="1" x14ac:dyDescent="0.2">
      <c r="A32" s="144"/>
      <c r="B32" s="22" t="s">
        <v>6</v>
      </c>
      <c r="C32" s="29">
        <v>32834</v>
      </c>
      <c r="D32" s="55">
        <v>67133</v>
      </c>
      <c r="E32" s="55">
        <v>77705</v>
      </c>
      <c r="F32" s="55">
        <v>70127</v>
      </c>
      <c r="G32" s="55">
        <v>63579</v>
      </c>
      <c r="H32" s="55">
        <v>110391</v>
      </c>
      <c r="I32" s="55">
        <v>421769</v>
      </c>
      <c r="J32" s="75">
        <f>I32/'ABS Estimated Population'!C6</f>
        <v>0.5665427738995058</v>
      </c>
      <c r="K32" s="31"/>
    </row>
    <row r="33" spans="1:12" s="24" customFormat="1" ht="20.100000000000001" customHeight="1" x14ac:dyDescent="0.2">
      <c r="A33" s="144"/>
      <c r="B33" s="22" t="s">
        <v>7</v>
      </c>
      <c r="C33" s="29">
        <v>922</v>
      </c>
      <c r="D33" s="55">
        <v>3032</v>
      </c>
      <c r="E33" s="55">
        <v>18028</v>
      </c>
      <c r="F33" s="55">
        <v>49582</v>
      </c>
      <c r="G33" s="55">
        <v>52457</v>
      </c>
      <c r="H33" s="55">
        <v>92473</v>
      </c>
      <c r="I33" s="55">
        <v>216494</v>
      </c>
      <c r="J33" s="75">
        <f>I33/'ABS Estimated Population'!C7</f>
        <v>0.18824452119352941</v>
      </c>
      <c r="K33" s="31"/>
    </row>
    <row r="34" spans="1:12" s="24" customFormat="1" ht="20.100000000000001" customHeight="1" x14ac:dyDescent="0.2">
      <c r="A34" s="144"/>
      <c r="B34" s="22" t="s">
        <v>8</v>
      </c>
      <c r="C34" s="29">
        <v>268</v>
      </c>
      <c r="D34" s="55">
        <v>860</v>
      </c>
      <c r="E34" s="55">
        <v>5015</v>
      </c>
      <c r="F34" s="55">
        <v>14908</v>
      </c>
      <c r="G34" s="55">
        <v>15987</v>
      </c>
      <c r="H34" s="55">
        <v>31998</v>
      </c>
      <c r="I34" s="55">
        <v>69036</v>
      </c>
      <c r="J34" s="75">
        <f>I34/'ABS Estimated Population'!C8</f>
        <v>0.29751895155555746</v>
      </c>
      <c r="K34" s="31"/>
    </row>
    <row r="35" spans="1:12" s="24" customFormat="1" ht="20.100000000000001" customHeight="1" x14ac:dyDescent="0.2">
      <c r="A35" s="144"/>
      <c r="B35" s="22" t="s">
        <v>9</v>
      </c>
      <c r="C35" s="29">
        <v>95</v>
      </c>
      <c r="D35" s="55">
        <v>347</v>
      </c>
      <c r="E35" s="55">
        <v>523</v>
      </c>
      <c r="F35" s="55">
        <v>871</v>
      </c>
      <c r="G35" s="55">
        <v>922</v>
      </c>
      <c r="H35" s="55">
        <v>881</v>
      </c>
      <c r="I35" s="55">
        <v>3639</v>
      </c>
      <c r="J35" s="75">
        <f>I35/'ABS Estimated Population'!C9</f>
        <v>3.6604502383970061E-2</v>
      </c>
      <c r="K35" s="31"/>
    </row>
    <row r="36" spans="1:12" s="24" customFormat="1" ht="20.100000000000001" customHeight="1" x14ac:dyDescent="0.2">
      <c r="A36" s="144"/>
      <c r="B36" s="22" t="s">
        <v>10</v>
      </c>
      <c r="C36" s="29">
        <v>402</v>
      </c>
      <c r="D36" s="55">
        <v>1323</v>
      </c>
      <c r="E36" s="55">
        <v>1901</v>
      </c>
      <c r="F36" s="55">
        <v>2875</v>
      </c>
      <c r="G36" s="55">
        <v>2535</v>
      </c>
      <c r="H36" s="55">
        <v>3208</v>
      </c>
      <c r="I36" s="55">
        <v>12244</v>
      </c>
      <c r="J36" s="75">
        <f>I36/'ABS Estimated Population'!C10</f>
        <v>6.6208835775698915E-2</v>
      </c>
      <c r="K36" s="31"/>
    </row>
    <row r="37" spans="1:12" s="24" customFormat="1" ht="20.100000000000001" customHeight="1" x14ac:dyDescent="0.2">
      <c r="A37" s="146" t="s">
        <v>18</v>
      </c>
      <c r="B37" s="147"/>
      <c r="C37" s="47">
        <f t="shared" ref="C37:I37" si="1">SUM(C29:C36)</f>
        <v>43646</v>
      </c>
      <c r="D37" s="47">
        <f t="shared" si="1"/>
        <v>99527</v>
      </c>
      <c r="E37" s="47">
        <f t="shared" si="1"/>
        <v>358574</v>
      </c>
      <c r="F37" s="47">
        <f t="shared" si="1"/>
        <v>478640</v>
      </c>
      <c r="G37" s="47">
        <f t="shared" si="1"/>
        <v>445019</v>
      </c>
      <c r="H37" s="47">
        <f t="shared" si="1"/>
        <v>752146</v>
      </c>
      <c r="I37" s="47">
        <f t="shared" si="1"/>
        <v>2177552</v>
      </c>
      <c r="J37" s="76">
        <f>I37/'ABS Estimated Population'!C11</f>
        <v>0.20544125652513964</v>
      </c>
    </row>
    <row r="40" spans="1:12" s="24" customFormat="1" ht="20.100000000000001" customHeight="1" x14ac:dyDescent="0.2">
      <c r="A40" s="146" t="s">
        <v>11</v>
      </c>
      <c r="B40" s="148"/>
      <c r="C40" s="148"/>
      <c r="D40" s="160" t="s">
        <v>20</v>
      </c>
      <c r="E40" s="160"/>
      <c r="F40" s="160"/>
      <c r="G40" s="160"/>
      <c r="H40" s="160"/>
      <c r="I40" s="160"/>
      <c r="J40" s="160"/>
      <c r="K40" s="34"/>
      <c r="L40" s="34"/>
    </row>
    <row r="41" spans="1:12" s="24" customFormat="1" ht="20.100000000000001" customHeight="1" x14ac:dyDescent="0.2">
      <c r="A41" s="148"/>
      <c r="B41" s="148"/>
      <c r="C41" s="148"/>
      <c r="D41" s="22" t="s">
        <v>21</v>
      </c>
      <c r="E41" s="22" t="s">
        <v>12</v>
      </c>
      <c r="F41" s="22" t="s">
        <v>13</v>
      </c>
      <c r="G41" s="22" t="s">
        <v>14</v>
      </c>
      <c r="H41" s="22" t="s">
        <v>15</v>
      </c>
      <c r="I41" s="22" t="s">
        <v>16</v>
      </c>
      <c r="J41" s="22" t="s">
        <v>2</v>
      </c>
    </row>
    <row r="42" spans="1:12" s="24" customFormat="1" ht="20.100000000000001" customHeight="1" x14ac:dyDescent="0.2">
      <c r="A42" s="144" t="s">
        <v>17</v>
      </c>
      <c r="B42" s="145"/>
      <c r="C42" s="22" t="s">
        <v>3</v>
      </c>
      <c r="D42" s="108">
        <v>0</v>
      </c>
      <c r="E42" s="108">
        <v>0</v>
      </c>
      <c r="F42" s="108">
        <v>0</v>
      </c>
      <c r="G42" s="108">
        <v>4</v>
      </c>
      <c r="H42" s="108">
        <v>13</v>
      </c>
      <c r="I42" s="108">
        <v>16</v>
      </c>
      <c r="J42" s="101">
        <v>33</v>
      </c>
    </row>
    <row r="43" spans="1:12" s="24" customFormat="1" ht="20.100000000000001" customHeight="1" x14ac:dyDescent="0.2">
      <c r="A43" s="145"/>
      <c r="B43" s="145"/>
      <c r="C43" s="22" t="s">
        <v>4</v>
      </c>
      <c r="D43" s="108">
        <v>0</v>
      </c>
      <c r="E43" s="108">
        <v>0</v>
      </c>
      <c r="F43" s="108">
        <v>887</v>
      </c>
      <c r="G43" s="108">
        <v>1121</v>
      </c>
      <c r="H43" s="108">
        <v>741</v>
      </c>
      <c r="I43" s="108">
        <v>913</v>
      </c>
      <c r="J43" s="101">
        <v>3662</v>
      </c>
    </row>
    <row r="44" spans="1:12" s="24" customFormat="1" ht="20.100000000000001" customHeight="1" x14ac:dyDescent="0.2">
      <c r="A44" s="145"/>
      <c r="B44" s="145"/>
      <c r="C44" s="22" t="s">
        <v>5</v>
      </c>
      <c r="D44" s="108">
        <v>0</v>
      </c>
      <c r="E44" s="108">
        <v>0</v>
      </c>
      <c r="F44" s="108">
        <v>0</v>
      </c>
      <c r="G44" s="108">
        <v>1</v>
      </c>
      <c r="H44" s="108">
        <v>0</v>
      </c>
      <c r="I44" s="108">
        <v>1</v>
      </c>
      <c r="J44" s="101">
        <v>2</v>
      </c>
    </row>
    <row r="45" spans="1:12" s="24" customFormat="1" ht="20.100000000000001" customHeight="1" x14ac:dyDescent="0.2">
      <c r="A45" s="145"/>
      <c r="B45" s="145"/>
      <c r="C45" s="22" t="s">
        <v>6</v>
      </c>
      <c r="D45" s="133">
        <v>0</v>
      </c>
      <c r="E45" s="133">
        <v>0</v>
      </c>
      <c r="F45" s="133">
        <v>17</v>
      </c>
      <c r="G45" s="133">
        <v>22</v>
      </c>
      <c r="H45" s="133">
        <v>9</v>
      </c>
      <c r="I45" s="108">
        <v>15</v>
      </c>
      <c r="J45" s="101">
        <v>63</v>
      </c>
    </row>
    <row r="46" spans="1:12" s="24" customFormat="1" ht="20.100000000000001" customHeight="1" x14ac:dyDescent="0.2">
      <c r="A46" s="145"/>
      <c r="B46" s="145"/>
      <c r="C46" s="22" t="s">
        <v>7</v>
      </c>
      <c r="D46" s="132">
        <v>0</v>
      </c>
      <c r="E46" s="132">
        <v>0</v>
      </c>
      <c r="F46" s="132">
        <v>151</v>
      </c>
      <c r="G46" s="132">
        <v>387</v>
      </c>
      <c r="H46" s="132">
        <v>291</v>
      </c>
      <c r="I46" s="134">
        <v>451</v>
      </c>
      <c r="J46" s="101">
        <v>1280</v>
      </c>
    </row>
    <row r="47" spans="1:12" s="24" customFormat="1" ht="20.100000000000001" customHeight="1" x14ac:dyDescent="0.2">
      <c r="A47" s="145"/>
      <c r="B47" s="145"/>
      <c r="C47" s="22" t="s">
        <v>8</v>
      </c>
      <c r="D47" s="115">
        <v>0</v>
      </c>
      <c r="E47" s="115">
        <v>0</v>
      </c>
      <c r="F47" s="115">
        <v>0</v>
      </c>
      <c r="G47" s="115">
        <v>0</v>
      </c>
      <c r="H47" s="115">
        <v>0</v>
      </c>
      <c r="I47" s="115">
        <v>0</v>
      </c>
      <c r="J47" s="101">
        <v>0</v>
      </c>
    </row>
    <row r="48" spans="1:12" s="24" customFormat="1" ht="20.100000000000001" customHeight="1" x14ac:dyDescent="0.2">
      <c r="A48" s="145"/>
      <c r="B48" s="145"/>
      <c r="C48" s="22" t="s">
        <v>9</v>
      </c>
      <c r="D48" s="115">
        <v>0</v>
      </c>
      <c r="E48" s="115">
        <v>0</v>
      </c>
      <c r="F48" s="115">
        <v>0</v>
      </c>
      <c r="G48" s="115">
        <v>0</v>
      </c>
      <c r="H48" s="115">
        <v>0</v>
      </c>
      <c r="I48" s="115">
        <v>0</v>
      </c>
      <c r="J48" s="101">
        <v>0</v>
      </c>
    </row>
    <row r="49" spans="1:14" s="24" customFormat="1" ht="20.100000000000001" customHeight="1" x14ac:dyDescent="0.2">
      <c r="A49" s="145"/>
      <c r="B49" s="145"/>
      <c r="C49" s="22" t="s">
        <v>10</v>
      </c>
      <c r="D49" s="115">
        <v>0</v>
      </c>
      <c r="E49" s="115">
        <v>0</v>
      </c>
      <c r="F49" s="115">
        <v>0</v>
      </c>
      <c r="G49" s="115">
        <v>0</v>
      </c>
      <c r="H49" s="115">
        <v>0</v>
      </c>
      <c r="I49" s="115">
        <v>0</v>
      </c>
      <c r="J49" s="101">
        <v>0</v>
      </c>
    </row>
    <row r="50" spans="1:14" s="24" customFormat="1" ht="20.100000000000001" customHeight="1" x14ac:dyDescent="0.2">
      <c r="A50" s="146" t="s">
        <v>18</v>
      </c>
      <c r="B50" s="148"/>
      <c r="C50" s="148"/>
      <c r="D50" s="47">
        <f t="shared" ref="D50:I50" si="2">SUM(D42:D49)</f>
        <v>0</v>
      </c>
      <c r="E50" s="47">
        <f t="shared" si="2"/>
        <v>0</v>
      </c>
      <c r="F50" s="47">
        <f t="shared" si="2"/>
        <v>1055</v>
      </c>
      <c r="G50" s="47">
        <f t="shared" si="2"/>
        <v>1535</v>
      </c>
      <c r="H50" s="47">
        <f t="shared" si="2"/>
        <v>1054</v>
      </c>
      <c r="I50" s="47">
        <f t="shared" si="2"/>
        <v>1396</v>
      </c>
      <c r="J50" s="47">
        <f>SUM(D50:I50)</f>
        <v>5040</v>
      </c>
    </row>
    <row r="51" spans="1:14" s="24" customFormat="1" ht="20.100000000000001" customHeight="1" x14ac:dyDescent="0.2"/>
    <row r="52" spans="1:14" s="13" customFormat="1" ht="20.100000000000001" customHeight="1" x14ac:dyDescent="0.2">
      <c r="A52" s="180" t="s">
        <v>19</v>
      </c>
      <c r="B52" s="181"/>
      <c r="C52" s="181"/>
      <c r="D52" s="181"/>
      <c r="E52" s="181"/>
      <c r="F52" s="181"/>
      <c r="G52" s="181"/>
      <c r="H52" s="181"/>
      <c r="I52" s="181"/>
      <c r="J52" s="181"/>
    </row>
    <row r="53" spans="1:14" s="13" customFormat="1" ht="20.100000000000001" customHeight="1" x14ac:dyDescent="0.2">
      <c r="A53" s="182" t="s">
        <v>51</v>
      </c>
      <c r="B53" s="182"/>
      <c r="C53" s="182"/>
      <c r="D53" s="182"/>
      <c r="E53" s="182"/>
      <c r="F53" s="182"/>
      <c r="G53" s="182"/>
      <c r="H53" s="182"/>
      <c r="I53" s="182"/>
      <c r="J53" s="182"/>
      <c r="K53" s="48"/>
      <c r="L53" s="48"/>
      <c r="M53" s="48"/>
      <c r="N53" s="48"/>
    </row>
    <row r="54" spans="1:14" s="13" customFormat="1" ht="20.100000000000001" customHeight="1" x14ac:dyDescent="0.2">
      <c r="A54" s="182"/>
      <c r="B54" s="182"/>
      <c r="C54" s="182"/>
      <c r="D54" s="182"/>
      <c r="E54" s="182"/>
      <c r="F54" s="182"/>
      <c r="G54" s="182"/>
      <c r="H54" s="182"/>
      <c r="I54" s="182"/>
      <c r="J54" s="182"/>
      <c r="K54" s="48"/>
      <c r="L54" s="48"/>
      <c r="M54" s="48"/>
      <c r="N54" s="48"/>
    </row>
    <row r="55" spans="1:14" s="13" customFormat="1" ht="20.100000000000001" customHeight="1" x14ac:dyDescent="0.2">
      <c r="A55" s="179" t="s">
        <v>33</v>
      </c>
      <c r="B55" s="179"/>
      <c r="C55" s="179"/>
      <c r="D55" s="179"/>
      <c r="E55" s="179"/>
      <c r="F55" s="179"/>
      <c r="G55" s="179"/>
      <c r="H55" s="179"/>
      <c r="I55" s="179"/>
      <c r="J55" s="179"/>
      <c r="K55" s="48"/>
      <c r="L55" s="48"/>
      <c r="M55" s="48"/>
    </row>
    <row r="56" spans="1:14" s="13" customFormat="1" ht="20.100000000000001" customHeight="1" x14ac:dyDescent="0.2">
      <c r="A56" s="184" t="s">
        <v>30</v>
      </c>
      <c r="B56" s="185"/>
      <c r="C56" s="185"/>
      <c r="D56" s="185"/>
      <c r="E56" s="185"/>
      <c r="F56" s="185"/>
      <c r="G56" s="185"/>
      <c r="H56" s="185"/>
      <c r="I56" s="185"/>
      <c r="J56" s="185"/>
      <c r="K56" s="49"/>
      <c r="L56" s="49"/>
      <c r="M56" s="25"/>
    </row>
    <row r="57" spans="1:14" s="13" customFormat="1" ht="12.75" x14ac:dyDescent="0.2">
      <c r="A57" s="182" t="s">
        <v>31</v>
      </c>
      <c r="B57" s="183"/>
      <c r="C57" s="183"/>
      <c r="D57" s="183"/>
      <c r="E57" s="183"/>
      <c r="F57" s="183"/>
      <c r="G57" s="183"/>
      <c r="H57" s="183"/>
      <c r="I57" s="183"/>
      <c r="J57" s="183"/>
      <c r="K57" s="50"/>
      <c r="L57" s="50"/>
      <c r="M57" s="48"/>
    </row>
    <row r="58" spans="1:14" s="13" customFormat="1" ht="20.100000000000001" customHeight="1" x14ac:dyDescent="0.2">
      <c r="A58" s="182"/>
      <c r="B58" s="183"/>
      <c r="C58" s="183"/>
      <c r="D58" s="183"/>
      <c r="E58" s="183"/>
      <c r="F58" s="183"/>
      <c r="G58" s="183"/>
      <c r="H58" s="183"/>
      <c r="I58" s="183"/>
      <c r="J58" s="183"/>
      <c r="K58" s="50"/>
      <c r="L58" s="50"/>
      <c r="M58" s="48"/>
    </row>
    <row r="59" spans="1:14" s="51" customFormat="1" ht="20.100000000000001" customHeight="1" x14ac:dyDescent="0.2">
      <c r="A59" s="177" t="s">
        <v>56</v>
      </c>
      <c r="B59" s="178"/>
      <c r="C59" s="178"/>
      <c r="D59" s="178"/>
      <c r="E59" s="178"/>
      <c r="F59" s="178"/>
      <c r="G59" s="178"/>
      <c r="H59" s="178"/>
      <c r="I59" s="178"/>
      <c r="J59" s="178"/>
      <c r="K59" s="26"/>
      <c r="L59" s="26"/>
    </row>
    <row r="60" spans="1:14" ht="20.100000000000001" customHeight="1" x14ac:dyDescent="0.2">
      <c r="A60" s="71"/>
      <c r="B60" s="71"/>
      <c r="C60" s="71"/>
      <c r="D60" s="71"/>
      <c r="E60" s="71"/>
      <c r="F60" s="71"/>
      <c r="G60" s="71"/>
      <c r="H60" s="71"/>
      <c r="I60" s="71"/>
      <c r="J60" s="71"/>
    </row>
  </sheetData>
  <mergeCells count="22">
    <mergeCell ref="A52:J52"/>
    <mergeCell ref="A53:J54"/>
    <mergeCell ref="A59:J59"/>
    <mergeCell ref="A57:J58"/>
    <mergeCell ref="A56:J56"/>
    <mergeCell ref="A55:J55"/>
    <mergeCell ref="A29:A36"/>
    <mergeCell ref="A50:C50"/>
    <mergeCell ref="D40:J40"/>
    <mergeCell ref="A40:C41"/>
    <mergeCell ref="A37:B37"/>
    <mergeCell ref="A42:B49"/>
    <mergeCell ref="C1:E1"/>
    <mergeCell ref="C14:J14"/>
    <mergeCell ref="C27:J27"/>
    <mergeCell ref="A1:B2"/>
    <mergeCell ref="A14:B15"/>
    <mergeCell ref="A3:A10"/>
    <mergeCell ref="A11:B11"/>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31/08/2024
</oddHeader>
  </headerFooter>
  <ignoredErrors>
    <ignoredError sqref="J16:J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pageSetUpPr fitToPage="1"/>
  </sheetPr>
  <dimension ref="A1:N60"/>
  <sheetViews>
    <sheetView view="pageLayout" zoomScaleNormal="100" workbookViewId="0">
      <selection activeCell="A59" sqref="A59:J59"/>
    </sheetView>
  </sheetViews>
  <sheetFormatPr defaultColWidth="9.140625" defaultRowHeight="20.100000000000001" customHeight="1" x14ac:dyDescent="0.2"/>
  <cols>
    <col min="1" max="2" width="8.7109375" style="26" customWidth="1"/>
    <col min="3" max="21" width="12.7109375" style="26" customWidth="1"/>
    <col min="22" max="16384" width="9.140625" style="26"/>
  </cols>
  <sheetData>
    <row r="1" spans="1:11" s="24" customFormat="1" ht="20.100000000000001" customHeight="1" x14ac:dyDescent="0.2">
      <c r="A1" s="204" t="s">
        <v>11</v>
      </c>
      <c r="B1" s="168"/>
      <c r="C1" s="175"/>
      <c r="D1" s="175"/>
      <c r="E1" s="175"/>
    </row>
    <row r="2" spans="1:11" s="13" customFormat="1" ht="50.1" customHeight="1" x14ac:dyDescent="0.2">
      <c r="A2" s="168"/>
      <c r="B2" s="168"/>
      <c r="C2" s="10" t="s">
        <v>22</v>
      </c>
      <c r="D2" s="10" t="s">
        <v>23</v>
      </c>
      <c r="E2" s="14" t="s">
        <v>24</v>
      </c>
      <c r="F2" s="36"/>
    </row>
    <row r="3" spans="1:11" s="24" customFormat="1" ht="20.100000000000001" customHeight="1" x14ac:dyDescent="0.2">
      <c r="A3" s="171" t="s">
        <v>17</v>
      </c>
      <c r="B3" s="22" t="s">
        <v>3</v>
      </c>
      <c r="C3" s="55">
        <v>1827031</v>
      </c>
      <c r="D3" s="57">
        <v>0.42330000000000001</v>
      </c>
      <c r="E3" s="16">
        <f>IF(C3=0,0,(C3-'Aug 24'!C3)/'Aug 24'!C3)</f>
        <v>-1.094670977480976E-6</v>
      </c>
      <c r="F3" s="37"/>
    </row>
    <row r="4" spans="1:11" s="24" customFormat="1" ht="20.100000000000001" customHeight="1" x14ac:dyDescent="0.2">
      <c r="A4" s="171"/>
      <c r="B4" s="22" t="s">
        <v>4</v>
      </c>
      <c r="C4" s="55">
        <v>454321</v>
      </c>
      <c r="D4" s="57">
        <v>0.1053</v>
      </c>
      <c r="E4" s="16">
        <f>IF(C4=0,0,(C4-'Aug 24'!C4)/'Aug 24'!C4)</f>
        <v>3.2146199152309132E-4</v>
      </c>
      <c r="F4" s="37"/>
    </row>
    <row r="5" spans="1:11" s="24" customFormat="1" ht="20.100000000000001" customHeight="1" x14ac:dyDescent="0.2">
      <c r="A5" s="171"/>
      <c r="B5" s="22" t="s">
        <v>5</v>
      </c>
      <c r="C5" s="55">
        <v>631565</v>
      </c>
      <c r="D5" s="57">
        <v>0.14630000000000001</v>
      </c>
      <c r="E5" s="16">
        <f>IF(C5=0,0,(C5-'Aug 24'!C5)/'Aug 24'!C5)</f>
        <v>1.6398876502503445E-3</v>
      </c>
      <c r="F5" s="37"/>
    </row>
    <row r="6" spans="1:11" s="24" customFormat="1" ht="20.100000000000001" customHeight="1" x14ac:dyDescent="0.2">
      <c r="A6" s="171"/>
      <c r="B6" s="22" t="s">
        <v>6</v>
      </c>
      <c r="C6" s="55">
        <v>792469</v>
      </c>
      <c r="D6" s="57">
        <v>0.18360000000000001</v>
      </c>
      <c r="E6" s="16">
        <f>IF(C6=0,0,(C6-'Aug 24'!C6)/'Aug 24'!C6)</f>
        <v>2.0763074604180183E-3</v>
      </c>
      <c r="F6" s="37"/>
    </row>
    <row r="7" spans="1:11" s="24" customFormat="1" ht="20.100000000000001" customHeight="1" x14ac:dyDescent="0.2">
      <c r="A7" s="171"/>
      <c r="B7" s="22" t="s">
        <v>7</v>
      </c>
      <c r="C7" s="55">
        <v>435819</v>
      </c>
      <c r="D7" s="57">
        <v>0.10100000000000001</v>
      </c>
      <c r="E7" s="16">
        <f>IF(C7=0,0,(C7-'Aug 24'!C7)/'Aug 24'!C7)</f>
        <v>1.3310048398089779E-4</v>
      </c>
      <c r="F7" s="37"/>
    </row>
    <row r="8" spans="1:11" s="24" customFormat="1" ht="20.100000000000001" customHeight="1" x14ac:dyDescent="0.2">
      <c r="A8" s="171"/>
      <c r="B8" s="22" t="s">
        <v>8</v>
      </c>
      <c r="C8" s="55">
        <v>136592</v>
      </c>
      <c r="D8" s="57">
        <v>3.1600000000000003E-2</v>
      </c>
      <c r="E8" s="16">
        <f>IF(C8=0,0,(C8-'Aug 24'!C8)/'Aug 24'!C8)</f>
        <v>1.3179668165243751E-4</v>
      </c>
      <c r="F8" s="37"/>
    </row>
    <row r="9" spans="1:11" s="24" customFormat="1" ht="20.100000000000001" customHeight="1" x14ac:dyDescent="0.2">
      <c r="A9" s="171"/>
      <c r="B9" s="22" t="s">
        <v>9</v>
      </c>
      <c r="C9" s="55">
        <v>8320</v>
      </c>
      <c r="D9" s="57">
        <v>1.9E-3</v>
      </c>
      <c r="E9" s="16">
        <f>IF(C9=0,0,(C9-'Aug 24'!C9)/'Aug 24'!C9)</f>
        <v>9.6246390760346492E-4</v>
      </c>
      <c r="F9" s="37"/>
    </row>
    <row r="10" spans="1:11" s="24" customFormat="1" ht="20.100000000000001" customHeight="1" x14ac:dyDescent="0.2">
      <c r="A10" s="171"/>
      <c r="B10" s="22" t="s">
        <v>10</v>
      </c>
      <c r="C10" s="55">
        <v>29829</v>
      </c>
      <c r="D10" s="57">
        <v>6.8999999999999999E-3</v>
      </c>
      <c r="E10" s="16">
        <f>IF(C10=0,0,(C10-'Aug 24'!C10)/'Aug 24'!C10)</f>
        <v>8.052340211373931E-4</v>
      </c>
      <c r="F10" s="37"/>
    </row>
    <row r="11" spans="1:11" s="13" customFormat="1" ht="20.100000000000001" customHeight="1" x14ac:dyDescent="0.2">
      <c r="A11" s="146" t="s">
        <v>18</v>
      </c>
      <c r="B11" s="147"/>
      <c r="C11" s="19">
        <f>SUM(C3:C10)</f>
        <v>4315946</v>
      </c>
      <c r="D11" s="20">
        <v>1</v>
      </c>
      <c r="E11" s="21">
        <f>IF(C11=0,0,(C11-'Aug 24'!C11)/'Aug 24'!C11)</f>
        <v>6.7887497803162421E-4</v>
      </c>
      <c r="F11" s="38"/>
    </row>
    <row r="14" spans="1:11" s="24" customFormat="1" ht="20.100000000000001" customHeight="1" x14ac:dyDescent="0.2">
      <c r="A14" s="146" t="s">
        <v>11</v>
      </c>
      <c r="B14" s="146"/>
      <c r="C14" s="160" t="s">
        <v>1</v>
      </c>
      <c r="D14" s="175"/>
      <c r="E14" s="175"/>
      <c r="F14" s="175"/>
      <c r="G14" s="175"/>
      <c r="H14" s="175"/>
      <c r="I14" s="175"/>
      <c r="J14" s="176"/>
    </row>
    <row r="15" spans="1:11"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1" s="24" customFormat="1" ht="20.100000000000001" customHeight="1" x14ac:dyDescent="0.2">
      <c r="A16" s="171" t="s">
        <v>17</v>
      </c>
      <c r="B16" s="22" t="s">
        <v>3</v>
      </c>
      <c r="C16" s="55">
        <v>10140</v>
      </c>
      <c r="D16" s="55">
        <v>20105</v>
      </c>
      <c r="E16" s="55">
        <v>129149</v>
      </c>
      <c r="F16" s="55">
        <v>201030</v>
      </c>
      <c r="G16" s="55">
        <v>195172</v>
      </c>
      <c r="H16" s="55">
        <v>328964</v>
      </c>
      <c r="I16" s="55">
        <v>884560</v>
      </c>
      <c r="J16" s="74">
        <f>I16/'ABS Estimated Population'!D3</f>
        <v>0.25881581873295645</v>
      </c>
      <c r="K16" s="31"/>
    </row>
    <row r="17" spans="1:11" s="24" customFormat="1" ht="20.100000000000001" customHeight="1" x14ac:dyDescent="0.2">
      <c r="A17" s="171"/>
      <c r="B17" s="22" t="s">
        <v>4</v>
      </c>
      <c r="C17" s="55">
        <v>10617</v>
      </c>
      <c r="D17" s="55">
        <v>24808</v>
      </c>
      <c r="E17" s="55">
        <v>44063</v>
      </c>
      <c r="F17" s="55">
        <v>59716</v>
      </c>
      <c r="G17" s="55">
        <v>48464</v>
      </c>
      <c r="H17" s="55">
        <v>72493</v>
      </c>
      <c r="I17" s="55">
        <v>260161</v>
      </c>
      <c r="J17" s="74">
        <f>I17/'ABS Estimated Population'!D4</f>
        <v>9.2329373553144731E-2</v>
      </c>
      <c r="K17" s="31"/>
    </row>
    <row r="18" spans="1:11" s="24" customFormat="1" ht="20.100000000000001" customHeight="1" x14ac:dyDescent="0.2">
      <c r="A18" s="171"/>
      <c r="B18" s="22" t="s">
        <v>5</v>
      </c>
      <c r="C18" s="55">
        <v>8775</v>
      </c>
      <c r="D18" s="55">
        <v>19542</v>
      </c>
      <c r="E18" s="55">
        <v>77900</v>
      </c>
      <c r="F18" s="55">
        <v>78609</v>
      </c>
      <c r="G18" s="55">
        <v>59680</v>
      </c>
      <c r="H18" s="55">
        <v>65102</v>
      </c>
      <c r="I18" s="55">
        <v>309608</v>
      </c>
      <c r="J18" s="74">
        <f>I18/'ABS Estimated Population'!D5</f>
        <v>0.13861029754778934</v>
      </c>
      <c r="K18" s="31"/>
    </row>
    <row r="19" spans="1:11" s="24" customFormat="1" ht="20.100000000000001" customHeight="1" x14ac:dyDescent="0.2">
      <c r="A19" s="171"/>
      <c r="B19" s="22" t="s">
        <v>6</v>
      </c>
      <c r="C19" s="55">
        <v>32910</v>
      </c>
      <c r="D19" s="55">
        <v>56400</v>
      </c>
      <c r="E19" s="55">
        <v>66011</v>
      </c>
      <c r="F19" s="55">
        <v>60941</v>
      </c>
      <c r="G19" s="55">
        <v>57355</v>
      </c>
      <c r="H19" s="55">
        <v>96208</v>
      </c>
      <c r="I19" s="55">
        <v>369825</v>
      </c>
      <c r="J19" s="75">
        <f>I19/'ABS Estimated Population'!D6</f>
        <v>0.4783118724036069</v>
      </c>
      <c r="K19" s="31"/>
    </row>
    <row r="20" spans="1:11" s="24" customFormat="1" ht="20.100000000000001" customHeight="1" x14ac:dyDescent="0.2">
      <c r="A20" s="171"/>
      <c r="B20" s="22" t="s">
        <v>7</v>
      </c>
      <c r="C20" s="55">
        <v>3255</v>
      </c>
      <c r="D20" s="55">
        <v>7962</v>
      </c>
      <c r="E20" s="55">
        <v>20084</v>
      </c>
      <c r="F20" s="55">
        <v>49508</v>
      </c>
      <c r="G20" s="55">
        <v>51938</v>
      </c>
      <c r="H20" s="55">
        <v>85252</v>
      </c>
      <c r="I20" s="55">
        <v>217999</v>
      </c>
      <c r="J20" s="75">
        <f>I20/'ABS Estimated Population'!D7</f>
        <v>0.18837203474702297</v>
      </c>
      <c r="K20" s="31"/>
    </row>
    <row r="21" spans="1:11" s="24" customFormat="1" ht="20.100000000000001" customHeight="1" x14ac:dyDescent="0.2">
      <c r="A21" s="171"/>
      <c r="B21" s="22" t="s">
        <v>8</v>
      </c>
      <c r="C21" s="54">
        <v>1023</v>
      </c>
      <c r="D21" s="55">
        <v>2246</v>
      </c>
      <c r="E21" s="55">
        <v>5517</v>
      </c>
      <c r="F21" s="55">
        <v>14343</v>
      </c>
      <c r="G21" s="55">
        <v>15798</v>
      </c>
      <c r="H21" s="55">
        <v>28618</v>
      </c>
      <c r="I21" s="55">
        <v>67545</v>
      </c>
      <c r="J21" s="75">
        <f>I21/'ABS Estimated Population'!D8</f>
        <v>0.28109199109427996</v>
      </c>
      <c r="K21" s="31"/>
    </row>
    <row r="22" spans="1:11" s="24" customFormat="1" ht="20.100000000000001" customHeight="1" x14ac:dyDescent="0.2">
      <c r="A22" s="171"/>
      <c r="B22" s="22" t="s">
        <v>9</v>
      </c>
      <c r="C22" s="54">
        <v>257</v>
      </c>
      <c r="D22" s="54">
        <v>831</v>
      </c>
      <c r="E22" s="55">
        <v>799</v>
      </c>
      <c r="F22" s="55">
        <v>1109</v>
      </c>
      <c r="G22" s="54">
        <v>903</v>
      </c>
      <c r="H22" s="54">
        <v>774</v>
      </c>
      <c r="I22" s="55">
        <v>4673</v>
      </c>
      <c r="J22" s="75">
        <f>I22/'ABS Estimated Population'!D9</f>
        <v>4.7718732129727964E-2</v>
      </c>
      <c r="K22" s="31"/>
    </row>
    <row r="23" spans="1:11" s="24" customFormat="1" ht="20.100000000000001" customHeight="1" x14ac:dyDescent="0.2">
      <c r="A23" s="171"/>
      <c r="B23" s="22" t="s">
        <v>10</v>
      </c>
      <c r="C23" s="54">
        <v>1154</v>
      </c>
      <c r="D23" s="55">
        <v>2682</v>
      </c>
      <c r="E23" s="55">
        <v>2948</v>
      </c>
      <c r="F23" s="55">
        <v>3922</v>
      </c>
      <c r="G23" s="55">
        <v>3044</v>
      </c>
      <c r="H23" s="55">
        <v>3825</v>
      </c>
      <c r="I23" s="55">
        <v>17575</v>
      </c>
      <c r="J23" s="75">
        <f>I23/'ABS Estimated Population'!D10</f>
        <v>9.0917556011939557E-2</v>
      </c>
      <c r="K23" s="31"/>
    </row>
    <row r="24" spans="1:11" s="24" customFormat="1" ht="20.100000000000001" customHeight="1" x14ac:dyDescent="0.2">
      <c r="A24" s="146" t="s">
        <v>18</v>
      </c>
      <c r="B24" s="147"/>
      <c r="C24" s="19">
        <f t="shared" ref="C24:I24" si="0">SUM(C16:C23)</f>
        <v>68131</v>
      </c>
      <c r="D24" s="19">
        <f t="shared" si="0"/>
        <v>134576</v>
      </c>
      <c r="E24" s="19">
        <f t="shared" si="0"/>
        <v>346471</v>
      </c>
      <c r="F24" s="19">
        <f t="shared" si="0"/>
        <v>469178</v>
      </c>
      <c r="G24" s="19">
        <f t="shared" si="0"/>
        <v>432354</v>
      </c>
      <c r="H24" s="19">
        <f t="shared" si="0"/>
        <v>681236</v>
      </c>
      <c r="I24" s="19">
        <f t="shared" si="0"/>
        <v>2131946</v>
      </c>
      <c r="J24" s="76">
        <f>I24/'ABS Estimated Population'!D11</f>
        <v>0.19503447220981118</v>
      </c>
    </row>
    <row r="27" spans="1:11" s="24" customFormat="1" ht="20.100000000000001" customHeight="1" x14ac:dyDescent="0.2">
      <c r="A27" s="146" t="s">
        <v>11</v>
      </c>
      <c r="B27" s="146"/>
      <c r="C27" s="170" t="s">
        <v>0</v>
      </c>
      <c r="D27" s="170"/>
      <c r="E27" s="170"/>
      <c r="F27" s="170"/>
      <c r="G27" s="170"/>
      <c r="H27" s="170"/>
      <c r="I27" s="170"/>
      <c r="J27" s="148"/>
    </row>
    <row r="28" spans="1:11"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1" s="24" customFormat="1" ht="20.100000000000001" customHeight="1" x14ac:dyDescent="0.2">
      <c r="A29" s="144" t="s">
        <v>17</v>
      </c>
      <c r="B29" s="22" t="s">
        <v>3</v>
      </c>
      <c r="C29" s="55">
        <v>3225</v>
      </c>
      <c r="D29" s="55">
        <v>8248</v>
      </c>
      <c r="E29" s="55">
        <v>133467</v>
      </c>
      <c r="F29" s="55">
        <v>208066</v>
      </c>
      <c r="G29" s="55">
        <v>207132</v>
      </c>
      <c r="H29" s="55">
        <v>382300</v>
      </c>
      <c r="I29" s="55">
        <v>942438</v>
      </c>
      <c r="J29" s="75">
        <f>I29/'ABS Estimated Population'!C3</f>
        <v>0.28326986769149476</v>
      </c>
      <c r="K29" s="31"/>
    </row>
    <row r="30" spans="1:11" s="24" customFormat="1" ht="20.100000000000001" customHeight="1" x14ac:dyDescent="0.2">
      <c r="A30" s="144"/>
      <c r="B30" s="22" t="s">
        <v>4</v>
      </c>
      <c r="C30" s="55">
        <v>3395</v>
      </c>
      <c r="D30" s="55">
        <v>11330</v>
      </c>
      <c r="E30" s="55">
        <v>33376</v>
      </c>
      <c r="F30" s="55">
        <v>43336</v>
      </c>
      <c r="G30" s="55">
        <v>38442</v>
      </c>
      <c r="H30" s="55">
        <v>60619</v>
      </c>
      <c r="I30" s="55">
        <v>190498</v>
      </c>
      <c r="J30" s="75">
        <f>I30/'ABS Estimated Population'!C4</f>
        <v>7.028134230287629E-2</v>
      </c>
      <c r="K30" s="31"/>
    </row>
    <row r="31" spans="1:11" s="24" customFormat="1" ht="20.100000000000001" customHeight="1" x14ac:dyDescent="0.2">
      <c r="A31" s="144"/>
      <c r="B31" s="22" t="s">
        <v>5</v>
      </c>
      <c r="C31" s="55">
        <v>2454</v>
      </c>
      <c r="D31" s="55">
        <v>7370</v>
      </c>
      <c r="E31" s="55">
        <v>86141</v>
      </c>
      <c r="F31" s="55">
        <v>88655</v>
      </c>
      <c r="G31" s="55">
        <v>64588</v>
      </c>
      <c r="H31" s="55">
        <v>72747</v>
      </c>
      <c r="I31" s="55">
        <v>321955</v>
      </c>
      <c r="J31" s="75">
        <f>I31/'ABS Estimated Population'!C5</f>
        <v>0.14967863410778834</v>
      </c>
      <c r="K31" s="31"/>
    </row>
    <row r="32" spans="1:11" s="24" customFormat="1" ht="20.100000000000001" customHeight="1" x14ac:dyDescent="0.2">
      <c r="A32" s="144"/>
      <c r="B32" s="22" t="s">
        <v>6</v>
      </c>
      <c r="C32" s="55">
        <v>32763</v>
      </c>
      <c r="D32" s="55">
        <v>67160</v>
      </c>
      <c r="E32" s="55">
        <v>77833</v>
      </c>
      <c r="F32" s="55">
        <v>70221</v>
      </c>
      <c r="G32" s="55">
        <v>63688</v>
      </c>
      <c r="H32" s="55">
        <v>110917</v>
      </c>
      <c r="I32" s="55">
        <v>422582</v>
      </c>
      <c r="J32" s="75">
        <f>I32/'ABS Estimated Population'!C6</f>
        <v>0.56763483916551705</v>
      </c>
      <c r="K32" s="31"/>
    </row>
    <row r="33" spans="1:12" s="24" customFormat="1" ht="20.100000000000001" customHeight="1" x14ac:dyDescent="0.2">
      <c r="A33" s="144"/>
      <c r="B33" s="22" t="s">
        <v>7</v>
      </c>
      <c r="C33" s="54">
        <v>921</v>
      </c>
      <c r="D33" s="55">
        <v>3043</v>
      </c>
      <c r="E33" s="55">
        <v>17752</v>
      </c>
      <c r="F33" s="55">
        <v>49406</v>
      </c>
      <c r="G33" s="55">
        <v>52502</v>
      </c>
      <c r="H33" s="55">
        <v>92916</v>
      </c>
      <c r="I33" s="55">
        <v>216540</v>
      </c>
      <c r="J33" s="75">
        <f>I33/'ABS Estimated Population'!C7</f>
        <v>0.18828451882845187</v>
      </c>
      <c r="K33" s="31"/>
    </row>
    <row r="34" spans="1:12" s="24" customFormat="1" ht="20.100000000000001" customHeight="1" x14ac:dyDescent="0.2">
      <c r="A34" s="144"/>
      <c r="B34" s="22" t="s">
        <v>8</v>
      </c>
      <c r="C34" s="54">
        <v>273</v>
      </c>
      <c r="D34" s="55">
        <v>858</v>
      </c>
      <c r="E34" s="55">
        <v>4936</v>
      </c>
      <c r="F34" s="55">
        <v>14822</v>
      </c>
      <c r="G34" s="55">
        <v>16005</v>
      </c>
      <c r="H34" s="55">
        <v>32153</v>
      </c>
      <c r="I34" s="55">
        <v>69047</v>
      </c>
      <c r="J34" s="75">
        <f>I34/'ABS Estimated Population'!C8</f>
        <v>0.29756635737957843</v>
      </c>
      <c r="K34" s="31"/>
    </row>
    <row r="35" spans="1:12" s="24" customFormat="1" ht="20.100000000000001" customHeight="1" x14ac:dyDescent="0.2">
      <c r="A35" s="144"/>
      <c r="B35" s="22" t="s">
        <v>9</v>
      </c>
      <c r="C35" s="54">
        <v>96</v>
      </c>
      <c r="D35" s="54">
        <v>351</v>
      </c>
      <c r="E35" s="54">
        <v>526</v>
      </c>
      <c r="F35" s="54">
        <v>866</v>
      </c>
      <c r="G35" s="54">
        <v>924</v>
      </c>
      <c r="H35" s="54">
        <v>884</v>
      </c>
      <c r="I35" s="55">
        <v>3647</v>
      </c>
      <c r="J35" s="75">
        <f>I35/'ABS Estimated Population'!C9</f>
        <v>3.6684973947331362E-2</v>
      </c>
      <c r="K35" s="31"/>
    </row>
    <row r="36" spans="1:12" s="24" customFormat="1" ht="20.100000000000001" customHeight="1" x14ac:dyDescent="0.2">
      <c r="A36" s="144"/>
      <c r="B36" s="22" t="s">
        <v>10</v>
      </c>
      <c r="C36" s="54">
        <v>407</v>
      </c>
      <c r="D36" s="55">
        <v>1321</v>
      </c>
      <c r="E36" s="55">
        <v>1895</v>
      </c>
      <c r="F36" s="55">
        <v>2866</v>
      </c>
      <c r="G36" s="55">
        <v>2548</v>
      </c>
      <c r="H36" s="55">
        <v>3217</v>
      </c>
      <c r="I36" s="55">
        <v>12254</v>
      </c>
      <c r="J36" s="75">
        <f>I36/'ABS Estimated Population'!C10</f>
        <v>6.6262910290380145E-2</v>
      </c>
      <c r="K36" s="31"/>
    </row>
    <row r="37" spans="1:12" s="24" customFormat="1" ht="20.100000000000001" customHeight="1" x14ac:dyDescent="0.2">
      <c r="A37" s="146" t="s">
        <v>18</v>
      </c>
      <c r="B37" s="147"/>
      <c r="C37" s="19">
        <f t="shared" ref="C37:I37" si="1">SUM(C29:C36)</f>
        <v>43534</v>
      </c>
      <c r="D37" s="19">
        <f t="shared" si="1"/>
        <v>99681</v>
      </c>
      <c r="E37" s="19">
        <f t="shared" si="1"/>
        <v>355926</v>
      </c>
      <c r="F37" s="19">
        <f t="shared" si="1"/>
        <v>478238</v>
      </c>
      <c r="G37" s="19">
        <f t="shared" si="1"/>
        <v>445829</v>
      </c>
      <c r="H37" s="19">
        <f t="shared" si="1"/>
        <v>755753</v>
      </c>
      <c r="I37" s="19">
        <f t="shared" si="1"/>
        <v>2178961</v>
      </c>
      <c r="J37" s="76">
        <f>I37/'ABS Estimated Population'!C11</f>
        <v>0.20557418870331218</v>
      </c>
    </row>
    <row r="40" spans="1:12" s="24" customFormat="1" ht="20.100000000000001" customHeight="1" x14ac:dyDescent="0.2">
      <c r="A40" s="146" t="s">
        <v>11</v>
      </c>
      <c r="B40" s="148"/>
      <c r="C40" s="148"/>
      <c r="D40" s="160" t="s">
        <v>20</v>
      </c>
      <c r="E40" s="160"/>
      <c r="F40" s="160"/>
      <c r="G40" s="160"/>
      <c r="H40" s="160"/>
      <c r="I40" s="160"/>
      <c r="J40" s="160"/>
      <c r="K40" s="34"/>
      <c r="L40" s="34"/>
    </row>
    <row r="41" spans="1:12" s="24" customFormat="1" ht="20.100000000000001" customHeight="1" x14ac:dyDescent="0.2">
      <c r="A41" s="148"/>
      <c r="B41" s="148"/>
      <c r="C41" s="148"/>
      <c r="D41" s="22" t="s">
        <v>21</v>
      </c>
      <c r="E41" s="22" t="s">
        <v>12</v>
      </c>
      <c r="F41" s="22" t="s">
        <v>13</v>
      </c>
      <c r="G41" s="22" t="s">
        <v>14</v>
      </c>
      <c r="H41" s="22" t="s">
        <v>15</v>
      </c>
      <c r="I41" s="22" t="s">
        <v>16</v>
      </c>
      <c r="J41" s="22" t="s">
        <v>2</v>
      </c>
    </row>
    <row r="42" spans="1:12" s="24" customFormat="1" ht="20.100000000000001" customHeight="1" x14ac:dyDescent="0.2">
      <c r="A42" s="144" t="s">
        <v>17</v>
      </c>
      <c r="B42" s="145"/>
      <c r="C42" s="22" t="s">
        <v>3</v>
      </c>
      <c r="D42" s="60">
        <v>0</v>
      </c>
      <c r="E42" s="60">
        <v>0</v>
      </c>
      <c r="F42" s="60">
        <v>0</v>
      </c>
      <c r="G42" s="60">
        <v>4</v>
      </c>
      <c r="H42" s="60">
        <v>13</v>
      </c>
      <c r="I42" s="60">
        <v>16</v>
      </c>
      <c r="J42" s="61">
        <v>33</v>
      </c>
    </row>
    <row r="43" spans="1:12" s="24" customFormat="1" ht="20.100000000000001" customHeight="1" x14ac:dyDescent="0.2">
      <c r="A43" s="145"/>
      <c r="B43" s="145"/>
      <c r="C43" s="22" t="s">
        <v>4</v>
      </c>
      <c r="D43" s="60">
        <v>0</v>
      </c>
      <c r="E43" s="60">
        <v>0</v>
      </c>
      <c r="F43" s="60">
        <v>867</v>
      </c>
      <c r="G43" s="60">
        <v>1133</v>
      </c>
      <c r="H43" s="60">
        <v>746</v>
      </c>
      <c r="I43" s="60">
        <v>916</v>
      </c>
      <c r="J43" s="61">
        <v>3662</v>
      </c>
    </row>
    <row r="44" spans="1:12" s="24" customFormat="1" ht="20.100000000000001" customHeight="1" x14ac:dyDescent="0.2">
      <c r="A44" s="145"/>
      <c r="B44" s="145"/>
      <c r="C44" s="22" t="s">
        <v>5</v>
      </c>
      <c r="D44" s="60">
        <v>0</v>
      </c>
      <c r="E44" s="60">
        <v>0</v>
      </c>
      <c r="F44" s="60">
        <v>0</v>
      </c>
      <c r="G44" s="60">
        <v>1</v>
      </c>
      <c r="H44" s="60">
        <v>0</v>
      </c>
      <c r="I44" s="60">
        <v>1</v>
      </c>
      <c r="J44" s="61">
        <v>2</v>
      </c>
    </row>
    <row r="45" spans="1:12" s="24" customFormat="1" ht="20.100000000000001" customHeight="1" x14ac:dyDescent="0.2">
      <c r="A45" s="145"/>
      <c r="B45" s="145"/>
      <c r="C45" s="22" t="s">
        <v>6</v>
      </c>
      <c r="D45" s="60">
        <v>0</v>
      </c>
      <c r="E45" s="60">
        <v>0</v>
      </c>
      <c r="F45" s="60">
        <v>17</v>
      </c>
      <c r="G45" s="60">
        <v>21</v>
      </c>
      <c r="H45" s="60">
        <v>9</v>
      </c>
      <c r="I45" s="60">
        <v>15</v>
      </c>
      <c r="J45" s="61">
        <v>62</v>
      </c>
    </row>
    <row r="46" spans="1:12" s="24" customFormat="1" ht="20.100000000000001" customHeight="1" x14ac:dyDescent="0.2">
      <c r="A46" s="145"/>
      <c r="B46" s="145"/>
      <c r="C46" s="22" t="s">
        <v>7</v>
      </c>
      <c r="D46" s="60">
        <v>0</v>
      </c>
      <c r="E46" s="60">
        <v>0</v>
      </c>
      <c r="F46" s="60">
        <v>149</v>
      </c>
      <c r="G46" s="60">
        <v>383</v>
      </c>
      <c r="H46" s="60">
        <v>292</v>
      </c>
      <c r="I46" s="60">
        <v>456</v>
      </c>
      <c r="J46" s="61">
        <v>1280</v>
      </c>
    </row>
    <row r="47" spans="1:12" s="24" customFormat="1" ht="20.100000000000001" customHeight="1" x14ac:dyDescent="0.2">
      <c r="A47" s="145"/>
      <c r="B47" s="145"/>
      <c r="C47" s="22" t="s">
        <v>8</v>
      </c>
      <c r="D47" s="60">
        <v>0</v>
      </c>
      <c r="E47" s="60">
        <v>0</v>
      </c>
      <c r="F47" s="60">
        <v>0</v>
      </c>
      <c r="G47" s="60">
        <v>0</v>
      </c>
      <c r="H47" s="60">
        <v>0</v>
      </c>
      <c r="I47" s="60">
        <v>0</v>
      </c>
      <c r="J47" s="61">
        <v>0</v>
      </c>
    </row>
    <row r="48" spans="1:12" s="24" customFormat="1" ht="20.100000000000001" customHeight="1" x14ac:dyDescent="0.2">
      <c r="A48" s="145"/>
      <c r="B48" s="145"/>
      <c r="C48" s="22" t="s">
        <v>9</v>
      </c>
      <c r="D48" s="60">
        <v>0</v>
      </c>
      <c r="E48" s="60">
        <v>0</v>
      </c>
      <c r="F48" s="60">
        <v>0</v>
      </c>
      <c r="G48" s="60">
        <v>0</v>
      </c>
      <c r="H48" s="60">
        <v>0</v>
      </c>
      <c r="I48" s="60">
        <v>0</v>
      </c>
      <c r="J48" s="61">
        <v>0</v>
      </c>
    </row>
    <row r="49" spans="1:14" s="24" customFormat="1" ht="20.100000000000001" customHeight="1" x14ac:dyDescent="0.2">
      <c r="A49" s="145"/>
      <c r="B49" s="145"/>
      <c r="C49" s="22" t="s">
        <v>10</v>
      </c>
      <c r="D49" s="60">
        <v>0</v>
      </c>
      <c r="E49" s="60">
        <v>0</v>
      </c>
      <c r="F49" s="60">
        <v>0</v>
      </c>
      <c r="G49" s="60">
        <v>0</v>
      </c>
      <c r="H49" s="60">
        <v>0</v>
      </c>
      <c r="I49" s="60">
        <v>0</v>
      </c>
      <c r="J49" s="61">
        <v>0</v>
      </c>
    </row>
    <row r="50" spans="1:14" s="24" customFormat="1" ht="20.100000000000001" customHeight="1" x14ac:dyDescent="0.2">
      <c r="A50" s="146" t="s">
        <v>18</v>
      </c>
      <c r="B50" s="148"/>
      <c r="C50" s="148"/>
      <c r="D50" s="63">
        <f t="shared" ref="D50:I50" si="2">SUM(D42:D49)</f>
        <v>0</v>
      </c>
      <c r="E50" s="63">
        <f t="shared" si="2"/>
        <v>0</v>
      </c>
      <c r="F50" s="63">
        <f t="shared" si="2"/>
        <v>1033</v>
      </c>
      <c r="G50" s="63">
        <f t="shared" si="2"/>
        <v>1542</v>
      </c>
      <c r="H50" s="63">
        <f>SUM(H42:H49)</f>
        <v>1060</v>
      </c>
      <c r="I50" s="63">
        <f t="shared" si="2"/>
        <v>1404</v>
      </c>
      <c r="J50" s="63">
        <f>SUM(D50:I50)</f>
        <v>5039</v>
      </c>
    </row>
    <row r="51" spans="1:14" s="24" customFormat="1" ht="20.100000000000001" customHeight="1" x14ac:dyDescent="0.2"/>
    <row r="52" spans="1:14" s="13" customFormat="1" ht="20.100000000000001" customHeight="1" x14ac:dyDescent="0.2">
      <c r="A52" s="205" t="s">
        <v>19</v>
      </c>
      <c r="B52" s="206"/>
      <c r="C52" s="206"/>
      <c r="D52" s="206"/>
      <c r="E52" s="206"/>
      <c r="F52" s="206"/>
      <c r="G52" s="206"/>
      <c r="H52" s="206"/>
      <c r="I52" s="206"/>
      <c r="J52" s="206"/>
    </row>
    <row r="53" spans="1:14" s="13" customFormat="1" ht="20.100000000000001" customHeight="1" x14ac:dyDescent="0.2">
      <c r="A53" s="196" t="s">
        <v>51</v>
      </c>
      <c r="B53" s="196"/>
      <c r="C53" s="196"/>
      <c r="D53" s="196"/>
      <c r="E53" s="196"/>
      <c r="F53" s="196"/>
      <c r="G53" s="196"/>
      <c r="H53" s="196"/>
      <c r="I53" s="196"/>
      <c r="J53" s="196"/>
      <c r="K53" s="48"/>
      <c r="L53" s="48"/>
      <c r="M53" s="48"/>
      <c r="N53" s="48"/>
    </row>
    <row r="54" spans="1:14" s="13" customFormat="1" ht="20.100000000000001" customHeight="1" x14ac:dyDescent="0.2">
      <c r="A54" s="196"/>
      <c r="B54" s="196"/>
      <c r="C54" s="196"/>
      <c r="D54" s="196"/>
      <c r="E54" s="196"/>
      <c r="F54" s="196"/>
      <c r="G54" s="196"/>
      <c r="H54" s="196"/>
      <c r="I54" s="196"/>
      <c r="J54" s="196"/>
      <c r="K54" s="48"/>
      <c r="L54" s="48"/>
      <c r="M54" s="48"/>
      <c r="N54" s="48"/>
    </row>
    <row r="55" spans="1:14" s="13" customFormat="1" ht="20.100000000000001" customHeight="1" x14ac:dyDescent="0.2">
      <c r="A55" s="194" t="s">
        <v>33</v>
      </c>
      <c r="B55" s="194"/>
      <c r="C55" s="194"/>
      <c r="D55" s="194"/>
      <c r="E55" s="194"/>
      <c r="F55" s="194"/>
      <c r="G55" s="194"/>
      <c r="H55" s="194"/>
      <c r="I55" s="194"/>
      <c r="J55" s="194"/>
      <c r="K55" s="48"/>
      <c r="L55" s="48"/>
      <c r="M55" s="48"/>
    </row>
    <row r="56" spans="1:14" s="13" customFormat="1" ht="20.100000000000001" customHeight="1" x14ac:dyDescent="0.2">
      <c r="A56" s="198" t="s">
        <v>30</v>
      </c>
      <c r="B56" s="210"/>
      <c r="C56" s="210"/>
      <c r="D56" s="210"/>
      <c r="E56" s="210"/>
      <c r="F56" s="210"/>
      <c r="G56" s="210"/>
      <c r="H56" s="210"/>
      <c r="I56" s="210"/>
      <c r="J56" s="210"/>
      <c r="K56" s="49"/>
      <c r="L56" s="49"/>
      <c r="M56" s="25"/>
    </row>
    <row r="57" spans="1:14" s="13" customFormat="1" ht="13.5" customHeight="1" x14ac:dyDescent="0.2">
      <c r="A57" s="196" t="s">
        <v>31</v>
      </c>
      <c r="B57" s="209"/>
      <c r="C57" s="209"/>
      <c r="D57" s="209"/>
      <c r="E57" s="209"/>
      <c r="F57" s="209"/>
      <c r="G57" s="209"/>
      <c r="H57" s="209"/>
      <c r="I57" s="209"/>
      <c r="J57" s="209"/>
      <c r="K57" s="50"/>
      <c r="L57" s="50"/>
      <c r="M57" s="48"/>
    </row>
    <row r="58" spans="1:14" s="13" customFormat="1" ht="20.100000000000001" customHeight="1" x14ac:dyDescent="0.2">
      <c r="A58" s="196"/>
      <c r="B58" s="209"/>
      <c r="C58" s="209"/>
      <c r="D58" s="209"/>
      <c r="E58" s="209"/>
      <c r="F58" s="209"/>
      <c r="G58" s="209"/>
      <c r="H58" s="209"/>
      <c r="I58" s="209"/>
      <c r="J58" s="209"/>
      <c r="K58" s="50"/>
      <c r="L58" s="50"/>
      <c r="M58" s="48"/>
    </row>
    <row r="59" spans="1:14" s="51" customFormat="1" ht="23.25" customHeight="1" x14ac:dyDescent="0.2">
      <c r="A59" s="207" t="s">
        <v>57</v>
      </c>
      <c r="B59" s="208"/>
      <c r="C59" s="208"/>
      <c r="D59" s="208"/>
      <c r="E59" s="208"/>
      <c r="F59" s="208"/>
      <c r="G59" s="208"/>
      <c r="H59" s="208"/>
      <c r="I59" s="208"/>
      <c r="J59" s="208"/>
      <c r="K59" s="26"/>
      <c r="L59" s="26"/>
    </row>
    <row r="60" spans="1:14" ht="20.100000000000001" customHeight="1" x14ac:dyDescent="0.2">
      <c r="A60" s="107"/>
      <c r="B60" s="107"/>
      <c r="C60" s="107"/>
      <c r="D60" s="107"/>
      <c r="E60" s="107"/>
      <c r="F60" s="107"/>
      <c r="G60" s="107"/>
      <c r="H60" s="107"/>
      <c r="I60" s="107"/>
      <c r="J60" s="107"/>
    </row>
  </sheetData>
  <mergeCells count="22">
    <mergeCell ref="A52:J52"/>
    <mergeCell ref="A53:J54"/>
    <mergeCell ref="A59:J59"/>
    <mergeCell ref="A57:J58"/>
    <mergeCell ref="A56:J56"/>
    <mergeCell ref="A55:J55"/>
    <mergeCell ref="A29:A36"/>
    <mergeCell ref="A50:C50"/>
    <mergeCell ref="D40:J40"/>
    <mergeCell ref="A40:C41"/>
    <mergeCell ref="A37:B37"/>
    <mergeCell ref="A42:B49"/>
    <mergeCell ref="C1:E1"/>
    <mergeCell ref="C14:J14"/>
    <mergeCell ref="C27:J27"/>
    <mergeCell ref="A1:B2"/>
    <mergeCell ref="A14:B15"/>
    <mergeCell ref="A3:A10"/>
    <mergeCell ref="A11:B11"/>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 xml:space="preserve">&amp;C&amp;"Arial,Bold"The Australian Organ Donor  Register
Intent Registrations 
as at 30/09/2024
</oddHeader>
  </headerFooter>
  <ignoredErrors>
    <ignoredError sqref="J16:J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Jan 24</vt:lpstr>
      <vt:lpstr>Feb 24</vt:lpstr>
      <vt:lpstr>Mar 24</vt:lpstr>
      <vt:lpstr>Apr 24</vt:lpstr>
      <vt:lpstr>May 24</vt:lpstr>
      <vt:lpstr>Jun 24</vt:lpstr>
      <vt:lpstr>Jul 24</vt:lpstr>
      <vt:lpstr>Aug 24</vt:lpstr>
      <vt:lpstr>Sep 24</vt:lpstr>
      <vt:lpstr>Oct 24</vt:lpstr>
      <vt:lpstr>Nov 24</vt:lpstr>
      <vt:lpstr>Dec 24</vt:lpstr>
      <vt:lpstr>ABS Estimated Population</vt:lpstr>
      <vt:lpstr>% Var From Prev Month</vt:lpstr>
      <vt:lpstr>'Apr 24'!Print_Area</vt:lpstr>
      <vt:lpstr>'Aug 24'!Print_Area</vt:lpstr>
      <vt:lpstr>'Dec 24'!Print_Area</vt:lpstr>
      <vt:lpstr>'Feb 24'!Print_Area</vt:lpstr>
      <vt:lpstr>'Jul 24'!Print_Area</vt:lpstr>
      <vt:lpstr>'Jun 24'!Print_Area</vt:lpstr>
      <vt:lpstr>'May 24'!Print_Area</vt:lpstr>
      <vt:lpstr>'Nov 24'!Print_Area</vt:lpstr>
      <vt:lpstr>'Oct 24'!Print_Area</vt:lpstr>
      <vt:lpstr>'Sep 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AODR Register - Intent Registrations - November 2024</dc:title>
  <dc:creator>Services Australia</dc:creator>
  <cp:lastPrinted>2024-03-12T22:16:15Z</cp:lastPrinted>
  <dcterms:created xsi:type="dcterms:W3CDTF">2003-02-03T22:50:28Z</dcterms:created>
  <dcterms:modified xsi:type="dcterms:W3CDTF">2024-12-09T23:13:15Z</dcterms:modified>
</cp:coreProperties>
</file>